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datashare\1PP\DCMB\FMD\Management and Budget\Common\Terms and Conditions to CCF\FY2025\"/>
    </mc:Choice>
  </mc:AlternateContent>
  <bookViews>
    <workbookView xWindow="0" yWindow="0" windowWidth="28800" windowHeight="12885" activeTab="1"/>
  </bookViews>
  <sheets>
    <sheet name="UMOS Spend by Pct" sheetId="2" r:id="rId1"/>
    <sheet name="UMOS Q1 Spend by Patrol Borough" sheetId="3" r:id="rId2"/>
    <sheet name="SNL" sheetId="9" r:id="rId3"/>
    <sheet name="YOY UMOS Spend" sheetId="14" state="hidden" r:id="rId4"/>
  </sheets>
  <definedNames>
    <definedName name="_xlnm.Print_Area" localSheetId="1">'UMOS Q1 Spend by Patrol Borough'!#REF!</definedName>
    <definedName name="_xlnm.Print_Area" localSheetId="3">'YOY UMOS Spend'!#REF!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4" l="1"/>
  <c r="I11" i="14"/>
  <c r="H11" i="14"/>
  <c r="G11" i="14"/>
  <c r="F11" i="14"/>
  <c r="E11" i="14"/>
  <c r="D11" i="14"/>
  <c r="C11" i="14"/>
  <c r="B11" i="14"/>
  <c r="J10" i="14"/>
  <c r="I10" i="14"/>
  <c r="H10" i="14"/>
  <c r="G10" i="14"/>
  <c r="F10" i="14"/>
  <c r="E10" i="14"/>
  <c r="D10" i="14"/>
  <c r="C10" i="14"/>
  <c r="B10" i="14"/>
  <c r="J9" i="14"/>
  <c r="I9" i="14"/>
  <c r="H9" i="14"/>
  <c r="G9" i="14"/>
  <c r="F9" i="14"/>
  <c r="E9" i="14"/>
  <c r="D9" i="14"/>
  <c r="C9" i="14"/>
  <c r="B9" i="14"/>
  <c r="J8" i="14"/>
  <c r="I8" i="14"/>
  <c r="H8" i="14"/>
  <c r="G8" i="14"/>
  <c r="F8" i="14"/>
  <c r="E8" i="14"/>
  <c r="D8" i="14"/>
  <c r="C8" i="14"/>
  <c r="B8" i="14"/>
  <c r="J7" i="14"/>
  <c r="I7" i="14"/>
  <c r="H7" i="14"/>
  <c r="G7" i="14"/>
  <c r="F7" i="14"/>
  <c r="E7" i="14"/>
  <c r="D7" i="14"/>
  <c r="C7" i="14"/>
  <c r="B7" i="14"/>
  <c r="J6" i="14"/>
  <c r="I6" i="14"/>
  <c r="H6" i="14"/>
  <c r="G6" i="14"/>
  <c r="F6" i="14"/>
  <c r="E6" i="14"/>
  <c r="D6" i="14"/>
  <c r="C6" i="14"/>
  <c r="B6" i="14"/>
  <c r="J5" i="14"/>
  <c r="I5" i="14"/>
  <c r="H5" i="14"/>
  <c r="G5" i="14"/>
  <c r="F5" i="14"/>
  <c r="E5" i="14"/>
  <c r="D5" i="14"/>
  <c r="C5" i="14"/>
  <c r="B5" i="14"/>
  <c r="J4" i="14"/>
  <c r="I4" i="14"/>
  <c r="H4" i="14"/>
  <c r="G4" i="14"/>
  <c r="F4" i="14"/>
  <c r="E4" i="14"/>
  <c r="D4" i="14"/>
  <c r="C4" i="14"/>
  <c r="B4" i="14"/>
  <c r="J3" i="14"/>
  <c r="J12" i="14" s="1"/>
  <c r="I3" i="14"/>
  <c r="H3" i="14"/>
  <c r="G3" i="14"/>
  <c r="F3" i="14"/>
  <c r="E3" i="14"/>
  <c r="D3" i="14"/>
  <c r="C3" i="14"/>
  <c r="B3" i="14"/>
  <c r="K26" i="3"/>
  <c r="J25" i="3"/>
  <c r="J27" i="3" s="1"/>
  <c r="I25" i="3"/>
  <c r="I27" i="3" s="1"/>
  <c r="H25" i="3"/>
  <c r="H27" i="3" s="1"/>
  <c r="G25" i="3"/>
  <c r="G27" i="3" s="1"/>
  <c r="F25" i="3"/>
  <c r="F27" i="3" s="1"/>
  <c r="E25" i="3"/>
  <c r="E27" i="3" s="1"/>
  <c r="D25" i="3"/>
  <c r="D27" i="3" s="1"/>
  <c r="C25" i="3"/>
  <c r="C27" i="3" s="1"/>
  <c r="B25" i="3"/>
  <c r="B27" i="3" s="1"/>
  <c r="K24" i="3"/>
  <c r="K23" i="3"/>
  <c r="K22" i="3"/>
  <c r="K21" i="3"/>
  <c r="K20" i="3"/>
  <c r="K19" i="3"/>
  <c r="K18" i="3"/>
  <c r="K17" i="3"/>
  <c r="K16" i="3"/>
  <c r="F12" i="14" l="1"/>
  <c r="K4" i="14"/>
  <c r="H12" i="14"/>
  <c r="K9" i="14"/>
  <c r="K6" i="14"/>
  <c r="C12" i="14"/>
  <c r="D12" i="14"/>
  <c r="K5" i="14"/>
  <c r="B12" i="14"/>
  <c r="E12" i="14"/>
  <c r="K7" i="14"/>
  <c r="G12" i="14"/>
  <c r="I12" i="14"/>
  <c r="K11" i="14"/>
  <c r="K8" i="14"/>
  <c r="K10" i="14"/>
  <c r="K3" i="14"/>
  <c r="K25" i="3"/>
  <c r="K27" i="3" s="1"/>
  <c r="K12" i="14" l="1"/>
  <c r="E12" i="3" l="1"/>
  <c r="C3" i="9" l="1"/>
  <c r="D3" i="9"/>
  <c r="E3" i="9"/>
  <c r="C4" i="9"/>
  <c r="D4" i="9"/>
  <c r="E4" i="9"/>
  <c r="K6" i="3" l="1"/>
  <c r="K11" i="3"/>
  <c r="K7" i="3"/>
  <c r="K9" i="3"/>
  <c r="K10" i="3"/>
  <c r="K8" i="3"/>
  <c r="K3" i="3"/>
  <c r="K4" i="3"/>
  <c r="K5" i="3"/>
  <c r="B80" i="2" l="1"/>
  <c r="B12" i="3" l="1"/>
  <c r="J12" i="3"/>
  <c r="I12" i="3"/>
  <c r="H12" i="3"/>
  <c r="G12" i="3"/>
  <c r="F12" i="3"/>
  <c r="D12" i="3"/>
  <c r="C12" i="3"/>
  <c r="K12" i="3" l="1"/>
  <c r="C80" i="2" l="1"/>
</calcChain>
</file>

<file path=xl/sharedStrings.xml><?xml version="1.0" encoding="utf-8"?>
<sst xmlns="http://schemas.openxmlformats.org/spreadsheetml/2006/main" count="219" uniqueCount="121">
  <si>
    <t>Command</t>
  </si>
  <si>
    <t>Arrest</t>
  </si>
  <si>
    <t>Events/Details</t>
  </si>
  <si>
    <t>Investigations</t>
  </si>
  <si>
    <t>Operational</t>
  </si>
  <si>
    <t>Other</t>
  </si>
  <si>
    <t>Crime Reduction</t>
  </si>
  <si>
    <t>Transit Safety</t>
  </si>
  <si>
    <t>Atlas</t>
  </si>
  <si>
    <t>001 PRECINCT</t>
  </si>
  <si>
    <t>010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</si>
  <si>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</si>
  <si>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</si>
  <si>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</si>
  <si>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</si>
  <si>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</si>
  <si>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</si>
  <si>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</si>
  <si>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</si>
  <si>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</si>
  <si>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</si>
  <si>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</si>
  <si>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</si>
  <si>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</si>
  <si>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</si>
  <si>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</si>
  <si>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</si>
  <si>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</si>
  <si>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</si>
  <si>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</si>
  <si>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</si>
  <si>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013 PRECINCT</t>
  </si>
  <si>
    <t>MIDTOWN SOUTH PRECINCT</t>
  </si>
  <si>
    <t>017 PRECINCT</t>
  </si>
  <si>
    <t>MIDTOWN NORTH PRECINCT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</si>
  <si>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</si>
  <si>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</si>
  <si>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</si>
  <si>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</si>
  <si>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</si>
  <si>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</si>
  <si>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</si>
  <si>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</si>
  <si>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</si>
  <si>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</si>
  <si>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</si>
  <si>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</si>
  <si>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</si>
  <si>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</si>
  <si>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</si>
  <si>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</si>
  <si>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</si>
  <si>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</si>
  <si>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</si>
  <si>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</si>
  <si>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CENTRAL PARK PRECINCT</t>
  </si>
  <si>
    <t>049 PRECINCT</t>
  </si>
  <si>
    <t>005 PRECINCT</t>
  </si>
  <si>
    <t>050 PRECINCT</t>
  </si>
  <si>
    <t>052 PRECINCT</t>
  </si>
  <si>
    <t>006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</si>
  <si>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</si>
  <si>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</si>
  <si>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</si>
  <si>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</si>
  <si>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</si>
  <si>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</si>
  <si>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</si>
  <si>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</si>
  <si>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007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</si>
  <si>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</si>
  <si>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</si>
  <si>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</si>
  <si>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</si>
  <si>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</si>
  <si>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</si>
  <si>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</si>
  <si>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</si>
  <si>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</si>
  <si>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</si>
  <si>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</si>
  <si>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</si>
  <si>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</si>
  <si>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009 PRECINCT</t>
  </si>
  <si>
    <t>090 PRECINCT</t>
  </si>
  <si>
    <t>094 PRECINCT</t>
  </si>
  <si>
    <t>Other Bureaus/Citywide</t>
  </si>
  <si>
    <t>Grand Total</t>
  </si>
  <si>
    <t>Total Uniformed Overtime</t>
  </si>
  <si>
    <t>Patrol Borough Staten Island</t>
  </si>
  <si>
    <t>Patrol Borough Queens South</t>
  </si>
  <si>
    <t>Patrol Borough Queens North</t>
  </si>
  <si>
    <t>Patrol Borough Manhattan South</t>
  </si>
  <si>
    <t>Patrol Borough Manhattan North</t>
  </si>
  <si>
    <t>Patrol Borough Bronx</t>
  </si>
  <si>
    <t>Patrol Borough Brooklyn South</t>
  </si>
  <si>
    <t>Patrol Borough Brooklyn North</t>
  </si>
  <si>
    <t>Reimbursable Programs</t>
  </si>
  <si>
    <t>Row Labels</t>
  </si>
  <si>
    <t>Q1</t>
  </si>
  <si>
    <t>Hours</t>
  </si>
  <si>
    <t>FY25 Q1 Total Uniformed Overtime by Precinct</t>
  </si>
  <si>
    <t>Q1 Spend</t>
  </si>
  <si>
    <t>Q1 Hours</t>
  </si>
  <si>
    <t>NYPD Saturday Night Lights Quarterly Overtime</t>
  </si>
  <si>
    <t>Q2</t>
  </si>
  <si>
    <t>Q3</t>
  </si>
  <si>
    <t>Q4</t>
  </si>
  <si>
    <t>Spend</t>
  </si>
  <si>
    <t>FY24 Q1 Uniformed Overtime Report by Category by Patrol Borough</t>
  </si>
  <si>
    <t>Subtotal</t>
  </si>
  <si>
    <t>Q1 Collective Bargaining Adjustment</t>
  </si>
  <si>
    <t>Total Q1 Uniformed Overtime</t>
  </si>
  <si>
    <t>FY23 Q1 Uniformed Overtime Report by Category by Patrol Borough</t>
  </si>
  <si>
    <t>Enhanced Transit</t>
  </si>
  <si>
    <t>Reimbursable</t>
  </si>
  <si>
    <t>Other Bureaus / Citywide</t>
  </si>
  <si>
    <t>FY25 Q1 Uniformed Overtime Report by Category by Patrol Borough</t>
  </si>
  <si>
    <t>FY24 Total Uniformed Overtime Report by Category by Patrol Borough</t>
  </si>
  <si>
    <t>FY23 Total Uniformed Overtime Report by Category by Patrol Borough</t>
  </si>
  <si>
    <t xml:space="preserve"> Transit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</si>
</sst>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1" fillId="3" borderId="1" xfId="0" applyNumberFormat="1" applyFont="1" applyFill="1" applyBorder="1"/>
    <xf numFmtId="0" fontId="1" fillId="3" borderId="2" xfId="0" applyFont="1" applyFill="1" applyBorder="1"/>
    <xf numFmtId="164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4" xfId="0" applyNumberFormat="1" applyFont="1" applyBorder="1"/>
    <xf numFmtId="164" fontId="1" fillId="3" borderId="5" xfId="0" applyNumberFormat="1" applyFont="1" applyFill="1" applyBorder="1" applyAlignment="1">
      <alignment horizontal="right"/>
    </xf>
    <xf numFmtId="0" fontId="1" fillId="3" borderId="6" xfId="0" applyFont="1" applyFill="1" applyBorder="1"/>
    <xf numFmtId="164" fontId="4" fillId="2" borderId="7" xfId="0" applyNumberFormat="1" applyFont="1" applyFill="1" applyBorder="1"/>
    <xf numFmtId="164" fontId="5" fillId="0" borderId="7" xfId="0" applyNumberFormat="1" applyFont="1" applyBorder="1"/>
    <xf numFmtId="164" fontId="6" fillId="0" borderId="7" xfId="0" applyNumberFormat="1" applyFont="1" applyBorder="1"/>
    <xf numFmtId="0" fontId="6" fillId="0" borderId="7" xfId="0" applyFont="1" applyBorder="1"/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2" borderId="7" xfId="0" applyFont="1" applyFill="1" applyBorder="1"/>
    <xf numFmtId="0" fontId="4" fillId="2" borderId="7" xfId="0" applyFont="1" applyFill="1" applyBorder="1" applyAlignment="1">
      <alignment horizontal="right"/>
    </xf>
    <xf numFmtId="165" fontId="2" fillId="0" borderId="3" xfId="2" applyNumberFormat="1" applyFont="1" applyBorder="1"/>
    <xf numFmtId="165" fontId="1" fillId="3" borderId="1" xfId="2" applyNumberFormat="1" applyFont="1" applyFill="1" applyBorder="1"/>
    <xf numFmtId="165" fontId="2" fillId="0" borderId="7" xfId="2" applyNumberFormat="1" applyFont="1" applyBorder="1"/>
    <xf numFmtId="164" fontId="2" fillId="0" borderId="7" xfId="1" applyNumberFormat="1" applyFont="1" applyBorder="1"/>
    <xf numFmtId="165" fontId="2" fillId="0" borderId="0" xfId="0" applyNumberFormat="1" applyFont="1"/>
    <xf numFmtId="0" fontId="1" fillId="0" borderId="7" xfId="0" applyFont="1" applyBorder="1"/>
    <xf numFmtId="0" fontId="4" fillId="3" borderId="7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64" fontId="4" fillId="2" borderId="9" xfId="0" applyNumberFormat="1" applyFont="1" applyFill="1" applyBorder="1"/>
    <xf numFmtId="164" fontId="4" fillId="2" borderId="8" xfId="0" applyNumberFormat="1" applyFont="1" applyFill="1" applyBorder="1"/>
    <xf numFmtId="164" fontId="10" fillId="2" borderId="7" xfId="0" applyNumberFormat="1" applyFont="1" applyFill="1" applyBorder="1"/>
    <xf numFmtId="164" fontId="3" fillId="2" borderId="7" xfId="0" applyNumberFormat="1" applyFont="1" applyFill="1" applyBorder="1"/>
    <xf numFmtId="0" fontId="11" fillId="0" borderId="7" xfId="0" applyFont="1" applyBorder="1" applyAlignment="1">
      <alignment horizontal="right"/>
    </xf>
    <xf numFmtId="164" fontId="11" fillId="0" borderId="7" xfId="0" applyNumberFormat="1" applyFont="1" applyBorder="1"/>
    <xf numFmtId="0" fontId="4" fillId="5" borderId="12" xfId="0" applyFont="1" applyFill="1" applyBorder="1" applyAlignment="1">
      <alignment horizontal="right"/>
    </xf>
    <xf numFmtId="164" fontId="4" fillId="5" borderId="13" xfId="0" applyNumberFormat="1" applyFont="1" applyFill="1" applyBorder="1"/>
    <xf numFmtId="164" fontId="3" fillId="5" borderId="14" xfId="0" applyNumberFormat="1" applyFont="1" applyFill="1" applyBorder="1"/>
    <xf numFmtId="0" fontId="8" fillId="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zoomScaleNormal="100" workbookViewId="0">
      <pane ySplit="2" topLeftCell="A60" activePane="bottomLeft" state="frozen"/>
      <selection pane="bottomLeft" activeCell="A3" sqref="A3"/>
    </sheetView>
  </sheetViews>
  <sheetFormatPr defaultColWidth="9.140625" defaultRowHeight="15" x14ac:dyDescent="0.25"/>
  <cols>
    <col min="1" max="1" width="42.140625" style="1" customWidth="1"/>
    <col min="2" max="3" width="18.7109375" style="1" customWidth="1"/>
    <col min="4" max="16384" width="9.140625" style="1"/>
  </cols>
  <sheetData>
    <row r="1" spans="1:3" ht="21" thickBot="1" x14ac:dyDescent="0.4">
      <c r="A1" s="40" t="s">
        <v>101</v>
      </c>
      <c r="B1" s="40"/>
      <c r="C1" s="40"/>
    </row>
    <row r="2" spans="1:3" ht="14.45" customHeight="1" x14ac:dyDescent="0.25">
      <c r="A2" s="10" t="s">
        <v>0</v>
      </c>
      <c r="B2" s="9" t="s">
        <v>102</v>
      </c>
      <c r="C2" s="9" t="s">
        <v>103</v>
      </c>
    </row>
    <row r="3" spans="1:3" ht="13.9" x14ac:dyDescent="0.25">
      <c r="A3" s="6" t="s">
        <v>9</v>
      </c>
      <c r="B3" s="5">
        <v>1358179.0499999993</v>
      </c>
      <c r="C3" s="21">
        <v>19849.75</v>
      </c>
    </row>
    <row r="4" spans="1:3" ht="13.9" x14ac:dyDescent="0.25">
      <c r="A4" s="8" t="s">
        <v>57</v>
      </c>
      <c r="B4" s="5">
        <v>1253382.3099999996</v>
      </c>
      <c r="C4" s="21">
        <v>17558.616666666665</v>
      </c>
    </row>
    <row r="5" spans="1:3" ht="13.9" x14ac:dyDescent="0.25">
      <c r="A5" s="6" t="s">
        <v>60</v>
      </c>
      <c r="B5" s="5">
        <v>882531.11</v>
      </c>
      <c r="C5" s="21">
        <v>13770.76666666667</v>
      </c>
    </row>
    <row r="6" spans="1:3" ht="13.9" x14ac:dyDescent="0.25">
      <c r="A6" s="6" t="s">
        <v>69</v>
      </c>
      <c r="B6" s="5">
        <v>811651.73000000056</v>
      </c>
      <c r="C6" s="21">
        <v>13334.383333333333</v>
      </c>
    </row>
    <row r="7" spans="1:3" ht="13.9" x14ac:dyDescent="0.25">
      <c r="A7" s="6" t="s">
        <v>83</v>
      </c>
      <c r="B7" s="5">
        <v>778521.99</v>
      </c>
      <c r="C7" s="21">
        <v>11768.93333333334</v>
      </c>
    </row>
    <row r="8" spans="1:3" ht="13.9" x14ac:dyDescent="0.25">
      <c r="A8" s="6" t="s">
        <v>10</v>
      </c>
      <c r="B8" s="5">
        <v>830082.53000000026</v>
      </c>
      <c r="C8" s="21">
        <v>11750.48333333333</v>
      </c>
    </row>
    <row r="9" spans="1:3" ht="13.9" x14ac:dyDescent="0.25">
      <c r="A9" s="6" t="s">
        <v>31</v>
      </c>
      <c r="B9" s="5">
        <v>1085761.2100000009</v>
      </c>
      <c r="C9" s="21">
        <v>16657.166666666672</v>
      </c>
    </row>
    <row r="10" spans="1:3" ht="13.9" x14ac:dyDescent="0.25">
      <c r="A10" s="6" t="s">
        <v>32</v>
      </c>
      <c r="B10" s="5">
        <v>2239311.7200000007</v>
      </c>
      <c r="C10" s="21">
        <v>32403.44999999999</v>
      </c>
    </row>
    <row r="11" spans="1:3" ht="13.9" x14ac:dyDescent="0.25">
      <c r="A11" s="6" t="s">
        <v>33</v>
      </c>
      <c r="B11" s="5">
        <v>1212217.2499999998</v>
      </c>
      <c r="C11" s="21">
        <v>18375.616666666665</v>
      </c>
    </row>
    <row r="12" spans="1:3" ht="13.9" x14ac:dyDescent="0.25">
      <c r="A12" s="7" t="s">
        <v>34</v>
      </c>
      <c r="B12" s="5">
        <v>1590156.86</v>
      </c>
      <c r="C12" s="21">
        <v>24322.700000000004</v>
      </c>
    </row>
    <row r="13" spans="1:3" ht="13.9" x14ac:dyDescent="0.25">
      <c r="A13" s="6" t="s">
        <v>35</v>
      </c>
      <c r="B13" s="5">
        <v>1474721.820000001</v>
      </c>
      <c r="C13" s="21">
        <v>21649.583333333336</v>
      </c>
    </row>
    <row r="14" spans="1:3" ht="13.9" x14ac:dyDescent="0.25">
      <c r="A14" s="6" t="s">
        <v>36</v>
      </c>
      <c r="B14" s="5">
        <v>1310024.4900000009</v>
      </c>
      <c r="C14" s="21">
        <v>19125.666666666672</v>
      </c>
    </row>
    <row r="15" spans="1:3" ht="13.9" x14ac:dyDescent="0.25">
      <c r="A15" s="7" t="s">
        <v>55</v>
      </c>
      <c r="B15" s="5">
        <v>1152598.6899999992</v>
      </c>
      <c r="C15" s="21">
        <v>13200.449999999993</v>
      </c>
    </row>
    <row r="16" spans="1:3" ht="13.9" x14ac:dyDescent="0.25">
      <c r="A16" s="6" t="s">
        <v>37</v>
      </c>
      <c r="B16" s="5">
        <v>1381529.419999999</v>
      </c>
      <c r="C16" s="21">
        <v>20832.383333333324</v>
      </c>
    </row>
    <row r="17" spans="1:3" ht="13.9" x14ac:dyDescent="0.25">
      <c r="A17" s="6" t="s">
        <v>38</v>
      </c>
      <c r="B17" s="5">
        <v>1217553.1900000004</v>
      </c>
      <c r="C17" s="21">
        <v>17415.850000000002</v>
      </c>
    </row>
    <row r="18" spans="1:3" ht="13.9" x14ac:dyDescent="0.25">
      <c r="A18" s="6" t="s">
        <v>39</v>
      </c>
      <c r="B18" s="5">
        <v>1813721.0700000003</v>
      </c>
      <c r="C18" s="21">
        <v>26864.266666666666</v>
      </c>
    </row>
    <row r="19" spans="1:3" ht="13.9" x14ac:dyDescent="0.25">
      <c r="A19" s="6" t="s">
        <v>40</v>
      </c>
      <c r="B19" s="5">
        <v>930049.70999999938</v>
      </c>
      <c r="C19" s="21">
        <v>14454.399999999998</v>
      </c>
    </row>
    <row r="20" spans="1:3" ht="13.9" x14ac:dyDescent="0.25">
      <c r="A20" s="6" t="s">
        <v>41</v>
      </c>
      <c r="B20" s="5">
        <v>1355916.3599999994</v>
      </c>
      <c r="C20" s="21">
        <v>21100.216666666667</v>
      </c>
    </row>
    <row r="21" spans="1:3" ht="13.9" x14ac:dyDescent="0.25">
      <c r="A21" s="6" t="s">
        <v>42</v>
      </c>
      <c r="B21" s="5">
        <v>1026426.8400000005</v>
      </c>
      <c r="C21" s="21">
        <v>15324.950000000004</v>
      </c>
    </row>
    <row r="22" spans="1:3" ht="13.9" x14ac:dyDescent="0.25">
      <c r="A22" s="6" t="s">
        <v>43</v>
      </c>
      <c r="B22" s="5">
        <v>1355420.2699999991</v>
      </c>
      <c r="C22" s="21">
        <v>21602.349999999988</v>
      </c>
    </row>
    <row r="23" spans="1:3" ht="13.9" x14ac:dyDescent="0.25">
      <c r="A23" s="6" t="s">
        <v>44</v>
      </c>
      <c r="B23" s="5">
        <v>1222319.19</v>
      </c>
      <c r="C23" s="21">
        <v>17387.149999999991</v>
      </c>
    </row>
    <row r="24" spans="1:3" ht="13.9" x14ac:dyDescent="0.25">
      <c r="A24" s="6" t="s">
        <v>45</v>
      </c>
      <c r="B24" s="5">
        <v>1670479.5099999995</v>
      </c>
      <c r="C24" s="21">
        <v>25382.483333333344</v>
      </c>
    </row>
    <row r="25" spans="1:3" ht="13.9" x14ac:dyDescent="0.25">
      <c r="A25" s="6" t="s">
        <v>46</v>
      </c>
      <c r="B25" s="5">
        <v>1793598.7999999993</v>
      </c>
      <c r="C25" s="21">
        <v>26256.63333333332</v>
      </c>
    </row>
    <row r="26" spans="1:3" ht="13.9" x14ac:dyDescent="0.25">
      <c r="A26" s="6" t="s">
        <v>47</v>
      </c>
      <c r="B26" s="5">
        <v>1071419.5900000003</v>
      </c>
      <c r="C26" s="21">
        <v>16015.983333333337</v>
      </c>
    </row>
    <row r="27" spans="1:3" ht="13.9" x14ac:dyDescent="0.25">
      <c r="A27" s="6" t="s">
        <v>48</v>
      </c>
      <c r="B27" s="5">
        <v>1344852.8099999996</v>
      </c>
      <c r="C27" s="21">
        <v>19964.250000000004</v>
      </c>
    </row>
    <row r="28" spans="1:3" ht="13.9" x14ac:dyDescent="0.25">
      <c r="A28" s="6" t="s">
        <v>49</v>
      </c>
      <c r="B28" s="5">
        <v>1729658.7599999981</v>
      </c>
      <c r="C28" s="21">
        <v>25071.399999999994</v>
      </c>
    </row>
    <row r="29" spans="1:3" ht="13.9" x14ac:dyDescent="0.25">
      <c r="A29" s="6" t="s">
        <v>50</v>
      </c>
      <c r="B29" s="5">
        <v>1881956.9199999992</v>
      </c>
      <c r="C29" s="21">
        <v>28372.049999999988</v>
      </c>
    </row>
    <row r="30" spans="1:3" ht="13.9" x14ac:dyDescent="0.25">
      <c r="A30" s="6" t="s">
        <v>51</v>
      </c>
      <c r="B30" s="5">
        <v>1274076.97</v>
      </c>
      <c r="C30" s="21">
        <v>19449.96666666666</v>
      </c>
    </row>
    <row r="31" spans="1:3" ht="13.9" x14ac:dyDescent="0.25">
      <c r="A31" s="6" t="s">
        <v>52</v>
      </c>
      <c r="B31" s="5">
        <v>1843508.1000000008</v>
      </c>
      <c r="C31" s="21">
        <v>27031.683333333345</v>
      </c>
    </row>
    <row r="32" spans="1:3" ht="13.9" x14ac:dyDescent="0.25">
      <c r="A32" s="6" t="s">
        <v>53</v>
      </c>
      <c r="B32" s="5">
        <v>1690702.5099999995</v>
      </c>
      <c r="C32" s="21">
        <v>23990.116666666672</v>
      </c>
    </row>
    <row r="33" spans="1:3" ht="13.9" x14ac:dyDescent="0.25">
      <c r="A33" s="6" t="s">
        <v>54</v>
      </c>
      <c r="B33" s="5">
        <v>1527105.28</v>
      </c>
      <c r="C33" s="21">
        <v>23261.983333333315</v>
      </c>
    </row>
    <row r="34" spans="1:3" ht="13.9" x14ac:dyDescent="0.25">
      <c r="A34" s="6" t="s">
        <v>56</v>
      </c>
      <c r="B34" s="5">
        <v>1269537.5400000012</v>
      </c>
      <c r="C34" s="21">
        <v>19391.933333333327</v>
      </c>
    </row>
    <row r="35" spans="1:3" ht="13.9" x14ac:dyDescent="0.25">
      <c r="A35" s="6" t="s">
        <v>58</v>
      </c>
      <c r="B35" s="5">
        <v>1107095.2800000005</v>
      </c>
      <c r="C35" s="21">
        <v>16225.916666666666</v>
      </c>
    </row>
    <row r="36" spans="1:3" ht="13.9" x14ac:dyDescent="0.25">
      <c r="A36" s="6" t="s">
        <v>59</v>
      </c>
      <c r="B36" s="5">
        <v>1411201.27</v>
      </c>
      <c r="C36" s="21">
        <v>22019.383333333331</v>
      </c>
    </row>
    <row r="37" spans="1:3" ht="13.9" x14ac:dyDescent="0.25">
      <c r="A37" s="6" t="s">
        <v>61</v>
      </c>
      <c r="B37" s="5">
        <v>1555568.5299999998</v>
      </c>
      <c r="C37" s="21">
        <v>24714.666666666661</v>
      </c>
    </row>
    <row r="38" spans="1:3" ht="13.9" x14ac:dyDescent="0.25">
      <c r="A38" s="6" t="s">
        <v>62</v>
      </c>
      <c r="B38" s="5">
        <v>1100102.1400000004</v>
      </c>
      <c r="C38" s="21">
        <v>15579.66666666667</v>
      </c>
    </row>
    <row r="39" spans="1:3" ht="13.9" x14ac:dyDescent="0.25">
      <c r="A39" s="6" t="s">
        <v>63</v>
      </c>
      <c r="B39" s="5">
        <v>1005426.2299999997</v>
      </c>
      <c r="C39" s="21">
        <v>14481.500000000002</v>
      </c>
    </row>
    <row r="40" spans="1:3" ht="13.9" x14ac:dyDescent="0.25">
      <c r="A40" s="6" t="s">
        <v>64</v>
      </c>
      <c r="B40" s="5">
        <v>888288.76</v>
      </c>
      <c r="C40" s="21">
        <v>12420.566666666666</v>
      </c>
    </row>
    <row r="41" spans="1:3" ht="13.9" x14ac:dyDescent="0.25">
      <c r="A41" s="6" t="s">
        <v>65</v>
      </c>
      <c r="B41" s="5">
        <v>841965.01000000047</v>
      </c>
      <c r="C41" s="21">
        <v>12542.65</v>
      </c>
    </row>
    <row r="42" spans="1:3" ht="13.9" x14ac:dyDescent="0.25">
      <c r="A42" s="6" t="s">
        <v>66</v>
      </c>
      <c r="B42" s="5">
        <v>1691051.57</v>
      </c>
      <c r="C42" s="21">
        <v>23815.48333333333</v>
      </c>
    </row>
    <row r="43" spans="1:3" ht="13.9" x14ac:dyDescent="0.25">
      <c r="A43" s="6" t="s">
        <v>67</v>
      </c>
      <c r="B43" s="5">
        <v>819917.03999999957</v>
      </c>
      <c r="C43" s="21">
        <v>12654.433333333338</v>
      </c>
    </row>
    <row r="44" spans="1:3" ht="13.9" x14ac:dyDescent="0.25">
      <c r="A44" s="6" t="s">
        <v>68</v>
      </c>
      <c r="B44" s="5">
        <v>953056.94000000041</v>
      </c>
      <c r="C44" s="21">
        <v>14350.116666666663</v>
      </c>
    </row>
    <row r="45" spans="1:3" ht="13.9" x14ac:dyDescent="0.25">
      <c r="A45" s="6" t="s">
        <v>70</v>
      </c>
      <c r="B45" s="5">
        <v>1784790.5100000014</v>
      </c>
      <c r="C45" s="21">
        <v>25073.916666666664</v>
      </c>
    </row>
    <row r="46" spans="1:3" ht="13.9" x14ac:dyDescent="0.25">
      <c r="A46" s="6" t="s">
        <v>71</v>
      </c>
      <c r="B46" s="5">
        <v>1068022.1999999997</v>
      </c>
      <c r="C46" s="21">
        <v>16042.316666666669</v>
      </c>
    </row>
    <row r="47" spans="1:3" x14ac:dyDescent="0.25">
      <c r="A47" s="6" t="s">
        <v>72</v>
      </c>
      <c r="B47" s="5">
        <v>1105851.4499999995</v>
      </c>
      <c r="C47" s="21">
        <v>17639.300000000017</v>
      </c>
    </row>
    <row r="48" spans="1:3" x14ac:dyDescent="0.25">
      <c r="A48" s="6" t="s">
        <v>73</v>
      </c>
      <c r="B48" s="5">
        <v>1823556.5499999996</v>
      </c>
      <c r="C48" s="21">
        <v>27915.783333333326</v>
      </c>
    </row>
    <row r="49" spans="1:3" x14ac:dyDescent="0.25">
      <c r="A49" s="6" t="s">
        <v>74</v>
      </c>
      <c r="B49" s="5">
        <v>2235693.0200000005</v>
      </c>
      <c r="C49" s="21">
        <v>31612.799999999985</v>
      </c>
    </row>
    <row r="50" spans="1:3" x14ac:dyDescent="0.25">
      <c r="A50" s="6" t="s">
        <v>75</v>
      </c>
      <c r="B50" s="5">
        <v>762580.84999999986</v>
      </c>
      <c r="C50" s="21">
        <v>10727.166666666672</v>
      </c>
    </row>
    <row r="51" spans="1:3" x14ac:dyDescent="0.25">
      <c r="A51" s="6" t="s">
        <v>76</v>
      </c>
      <c r="B51" s="5">
        <v>1395508.9199999995</v>
      </c>
      <c r="C51" s="21">
        <v>19435.783333333355</v>
      </c>
    </row>
    <row r="52" spans="1:3" x14ac:dyDescent="0.25">
      <c r="A52" s="6" t="s">
        <v>77</v>
      </c>
      <c r="B52" s="5">
        <v>1113179.6500000011</v>
      </c>
      <c r="C52" s="21">
        <v>15980.816666666671</v>
      </c>
    </row>
    <row r="53" spans="1:3" x14ac:dyDescent="0.25">
      <c r="A53" s="6" t="s">
        <v>78</v>
      </c>
      <c r="B53" s="5">
        <v>1417673.9899999995</v>
      </c>
      <c r="C53" s="21">
        <v>20672.883333333335</v>
      </c>
    </row>
    <row r="54" spans="1:3" x14ac:dyDescent="0.25">
      <c r="A54" s="6" t="s">
        <v>79</v>
      </c>
      <c r="B54" s="5">
        <v>1046111.1099999995</v>
      </c>
      <c r="C54" s="21">
        <v>15353.250000000005</v>
      </c>
    </row>
    <row r="55" spans="1:3" x14ac:dyDescent="0.25">
      <c r="A55" s="6" t="s">
        <v>80</v>
      </c>
      <c r="B55" s="5">
        <v>1125828.9700000002</v>
      </c>
      <c r="C55" s="21">
        <v>17327.383333333324</v>
      </c>
    </row>
    <row r="56" spans="1:3" x14ac:dyDescent="0.25">
      <c r="A56" s="6" t="s">
        <v>81</v>
      </c>
      <c r="B56" s="5">
        <v>1420903.09</v>
      </c>
      <c r="C56" s="21">
        <v>21642.950000000004</v>
      </c>
    </row>
    <row r="57" spans="1:3" x14ac:dyDescent="0.25">
      <c r="A57" s="6" t="s">
        <v>82</v>
      </c>
      <c r="B57" s="5">
        <v>1032935.1500000003</v>
      </c>
      <c r="C57" s="21">
        <v>14997.1</v>
      </c>
    </row>
    <row r="58" spans="1:3" x14ac:dyDescent="0.25">
      <c r="A58" s="6" t="s">
        <v>84</v>
      </c>
      <c r="B58" s="5">
        <v>1113202.1099999996</v>
      </c>
      <c r="C58" s="21">
        <v>15806.416666666672</v>
      </c>
    </row>
    <row r="59" spans="1:3" x14ac:dyDescent="0.25">
      <c r="A59" s="6" t="s">
        <v>85</v>
      </c>
      <c r="B59" s="5">
        <v>888937.93</v>
      </c>
      <c r="C59" s="21">
        <v>13166.616666666665</v>
      </c>
    </row>
    <row r="60" spans="1:3" x14ac:dyDescent="0.25">
      <c r="A60" s="6" t="s">
        <v>11</v>
      </c>
      <c r="B60" s="5">
        <v>593542.03000000038</v>
      </c>
      <c r="C60" s="21">
        <v>9013.4666666666653</v>
      </c>
    </row>
    <row r="61" spans="1:3" x14ac:dyDescent="0.25">
      <c r="A61" s="6" t="s">
        <v>12</v>
      </c>
      <c r="B61" s="5">
        <v>1197892.1200000006</v>
      </c>
      <c r="C61" s="21">
        <v>14593.233333333332</v>
      </c>
    </row>
    <row r="62" spans="1:3" x14ac:dyDescent="0.25">
      <c r="A62" s="6" t="s">
        <v>13</v>
      </c>
      <c r="B62" s="5">
        <v>949451.52000000107</v>
      </c>
      <c r="C62" s="21">
        <v>13251.283333333333</v>
      </c>
    </row>
    <row r="63" spans="1:3" x14ac:dyDescent="0.25">
      <c r="A63" s="6" t="s">
        <v>14</v>
      </c>
      <c r="B63" s="5">
        <v>1361305.4300000018</v>
      </c>
      <c r="C63" s="21">
        <v>18773.516666666666</v>
      </c>
    </row>
    <row r="64" spans="1:3" x14ac:dyDescent="0.25">
      <c r="A64" s="6" t="s">
        <v>15</v>
      </c>
      <c r="B64" s="5">
        <v>1005729.0300000011</v>
      </c>
      <c r="C64" s="21">
        <v>14827.083333333336</v>
      </c>
    </row>
    <row r="65" spans="1:3" x14ac:dyDescent="0.25">
      <c r="A65" s="6" t="s">
        <v>16</v>
      </c>
      <c r="B65" s="5">
        <v>1211695.4800000011</v>
      </c>
      <c r="C65" s="21">
        <v>17587.033333333336</v>
      </c>
    </row>
    <row r="66" spans="1:3" x14ac:dyDescent="0.25">
      <c r="A66" s="6" t="s">
        <v>17</v>
      </c>
      <c r="B66" s="5">
        <v>771002.15000000037</v>
      </c>
      <c r="C66" s="21">
        <v>11062.533333333335</v>
      </c>
    </row>
    <row r="67" spans="1:3" x14ac:dyDescent="0.25">
      <c r="A67" s="6" t="s">
        <v>18</v>
      </c>
      <c r="B67" s="5">
        <v>733288.29999999981</v>
      </c>
      <c r="C67" s="21">
        <v>10881.716666666664</v>
      </c>
    </row>
    <row r="68" spans="1:3" x14ac:dyDescent="0.25">
      <c r="A68" s="6" t="s">
        <v>19</v>
      </c>
      <c r="B68" s="5">
        <v>895239.94</v>
      </c>
      <c r="C68" s="21">
        <v>13611.1</v>
      </c>
    </row>
    <row r="69" spans="1:3" x14ac:dyDescent="0.25">
      <c r="A69" s="6" t="s">
        <v>20</v>
      </c>
      <c r="B69" s="5">
        <v>1481722.0200000005</v>
      </c>
      <c r="C69" s="21">
        <v>22779.96666666666</v>
      </c>
    </row>
    <row r="70" spans="1:3" x14ac:dyDescent="0.25">
      <c r="A70" s="6" t="s">
        <v>21</v>
      </c>
      <c r="B70" s="5">
        <v>1565587.16</v>
      </c>
      <c r="C70" s="21">
        <v>23678.783333333333</v>
      </c>
    </row>
    <row r="71" spans="1:3" x14ac:dyDescent="0.25">
      <c r="A71" s="6" t="s">
        <v>22</v>
      </c>
      <c r="B71" s="5">
        <v>1069128.5300000005</v>
      </c>
      <c r="C71" s="21">
        <v>13904.000000000004</v>
      </c>
    </row>
    <row r="72" spans="1:3" x14ac:dyDescent="0.25">
      <c r="A72" s="6" t="s">
        <v>23</v>
      </c>
      <c r="B72" s="5">
        <v>932987.88000000035</v>
      </c>
      <c r="C72" s="21">
        <v>14232.133333333339</v>
      </c>
    </row>
    <row r="73" spans="1:3" x14ac:dyDescent="0.25">
      <c r="A73" s="6" t="s">
        <v>24</v>
      </c>
      <c r="B73" s="5">
        <v>1593572.5100000007</v>
      </c>
      <c r="C73" s="21">
        <v>22546.6</v>
      </c>
    </row>
    <row r="74" spans="1:3" x14ac:dyDescent="0.25">
      <c r="A74" s="6" t="s">
        <v>25</v>
      </c>
      <c r="B74" s="5">
        <v>1522490.1300000013</v>
      </c>
      <c r="C74" s="21">
        <v>22611.733333333334</v>
      </c>
    </row>
    <row r="75" spans="1:3" x14ac:dyDescent="0.25">
      <c r="A75" s="6" t="s">
        <v>26</v>
      </c>
      <c r="B75" s="5">
        <v>1848116.5600000017</v>
      </c>
      <c r="C75" s="21">
        <v>25603.950000000004</v>
      </c>
    </row>
    <row r="76" spans="1:3" x14ac:dyDescent="0.25">
      <c r="A76" s="6" t="s">
        <v>27</v>
      </c>
      <c r="B76" s="5">
        <v>1524748.6799999997</v>
      </c>
      <c r="C76" s="21">
        <v>21789.33333333331</v>
      </c>
    </row>
    <row r="77" spans="1:3" x14ac:dyDescent="0.25">
      <c r="A77" s="6" t="s">
        <v>28</v>
      </c>
      <c r="B77" s="5">
        <v>1274708.4399999988</v>
      </c>
      <c r="C77" s="21">
        <v>19356.666666666661</v>
      </c>
    </row>
    <row r="78" spans="1:3" x14ac:dyDescent="0.25">
      <c r="A78" s="6" t="s">
        <v>29</v>
      </c>
      <c r="B78" s="5">
        <v>1198040.5499999996</v>
      </c>
      <c r="C78" s="21">
        <v>15522.383333333342</v>
      </c>
    </row>
    <row r="79" spans="1:3" x14ac:dyDescent="0.25">
      <c r="A79" s="6" t="s">
        <v>30</v>
      </c>
      <c r="B79" s="5">
        <v>727727.46</v>
      </c>
      <c r="C79" s="21">
        <v>10976.16666666667</v>
      </c>
    </row>
    <row r="80" spans="1:3" ht="15.75" thickBot="1" x14ac:dyDescent="0.3">
      <c r="A80" s="4" t="s">
        <v>87</v>
      </c>
      <c r="B80" s="3">
        <f>SUM(B3:B79)</f>
        <v>97545397.790000021</v>
      </c>
      <c r="C80" s="22">
        <f>SUM(C3:C79)</f>
        <v>1431739.1666666667</v>
      </c>
    </row>
    <row r="81" spans="2:3" x14ac:dyDescent="0.25">
      <c r="B81" s="2"/>
      <c r="C81" s="2"/>
    </row>
    <row r="82" spans="2:3" x14ac:dyDescent="0.25">
      <c r="B82" s="2"/>
      <c r="C82" s="25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Normal="100" workbookViewId="0">
      <selection sqref="A1:K1"/>
    </sheetView>
  </sheetViews>
  <sheetFormatPr defaultColWidth="9.140625" defaultRowHeight="15" x14ac:dyDescent="0.25"/>
  <cols>
    <col min="1" max="1" width="35.85546875" style="1" customWidth="1"/>
    <col min="2" max="2" width="20.42578125" style="1" bestFit="1" customWidth="1"/>
    <col min="3" max="4" width="20.42578125" style="1" customWidth="1"/>
    <col min="5" max="5" width="18.85546875" style="1" customWidth="1"/>
    <col min="6" max="6" width="24.85546875" style="1" bestFit="1" customWidth="1"/>
    <col min="7" max="7" width="20.85546875" style="1" bestFit="1" customWidth="1"/>
    <col min="8" max="8" width="22" style="1" bestFit="1" customWidth="1"/>
    <col min="9" max="9" width="19.85546875" style="1" bestFit="1" customWidth="1"/>
    <col min="10" max="10" width="26.5703125" style="1" customWidth="1"/>
    <col min="11" max="11" width="24.5703125" style="1" bestFit="1" customWidth="1"/>
    <col min="12" max="12" width="9.140625" style="1"/>
    <col min="13" max="13" width="13.42578125" style="1" bestFit="1" customWidth="1"/>
    <col min="14" max="14" width="16.5703125" style="1" bestFit="1" customWidth="1"/>
    <col min="15" max="16384" width="9.140625" style="1"/>
  </cols>
  <sheetData>
    <row r="1" spans="1:11" ht="15.6" x14ac:dyDescent="0.3">
      <c r="A1" s="41" t="s">
        <v>117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6.899999999999999" x14ac:dyDescent="0.3">
      <c r="A2" s="19"/>
      <c r="B2" s="16" t="s">
        <v>1</v>
      </c>
      <c r="C2" s="16" t="s">
        <v>3</v>
      </c>
      <c r="D2" s="16" t="s">
        <v>4</v>
      </c>
      <c r="E2" s="18" t="s">
        <v>8</v>
      </c>
      <c r="F2" s="16" t="s">
        <v>6</v>
      </c>
      <c r="G2" s="16" t="s">
        <v>7</v>
      </c>
      <c r="H2" s="17" t="s">
        <v>2</v>
      </c>
      <c r="I2" s="16" t="s">
        <v>5</v>
      </c>
      <c r="J2" s="16" t="s">
        <v>97</v>
      </c>
      <c r="K2" s="15" t="s">
        <v>87</v>
      </c>
    </row>
    <row r="3" spans="1:11" ht="16.899999999999999" x14ac:dyDescent="0.3">
      <c r="A3" s="14" t="s">
        <v>96</v>
      </c>
      <c r="B3" s="13">
        <v>1140730.3700000003</v>
      </c>
      <c r="C3" s="13">
        <v>14213.89</v>
      </c>
      <c r="D3" s="13">
        <v>759605.52000000118</v>
      </c>
      <c r="E3" s="13">
        <v>16393.879999999997</v>
      </c>
      <c r="F3" s="13">
        <v>3710633.0999999964</v>
      </c>
      <c r="G3" s="13">
        <v>927077.25999999943</v>
      </c>
      <c r="H3" s="13">
        <v>6704535.5299999937</v>
      </c>
      <c r="I3" s="13">
        <v>1009846.790000001</v>
      </c>
      <c r="J3" s="13">
        <v>160882.08000000005</v>
      </c>
      <c r="K3" s="12">
        <f t="shared" ref="K3:K11" si="0">SUM(B3:J3)</f>
        <v>14443918.419999992</v>
      </c>
    </row>
    <row r="4" spans="1:11" ht="16.899999999999999" x14ac:dyDescent="0.3">
      <c r="A4" s="14" t="s">
        <v>95</v>
      </c>
      <c r="B4" s="13">
        <v>1870056.8700000006</v>
      </c>
      <c r="C4" s="13">
        <v>3881.67</v>
      </c>
      <c r="D4" s="13">
        <v>1177476.82</v>
      </c>
      <c r="E4" s="13">
        <v>19920.329999999998</v>
      </c>
      <c r="F4" s="13">
        <v>2302285.7400000021</v>
      </c>
      <c r="G4" s="13">
        <v>1015398.4099999996</v>
      </c>
      <c r="H4" s="13">
        <v>8202986.3900000006</v>
      </c>
      <c r="I4" s="13">
        <v>711381.05000000051</v>
      </c>
      <c r="J4" s="13">
        <v>225510.19000000006</v>
      </c>
      <c r="K4" s="12">
        <f t="shared" si="0"/>
        <v>15528897.470000003</v>
      </c>
    </row>
    <row r="5" spans="1:11" ht="16.899999999999999" x14ac:dyDescent="0.3">
      <c r="A5" s="14" t="s">
        <v>94</v>
      </c>
      <c r="B5" s="13">
        <v>1639722.8000000014</v>
      </c>
      <c r="C5" s="13">
        <v>27351.670000000002</v>
      </c>
      <c r="D5" s="13">
        <v>1077374.4800000002</v>
      </c>
      <c r="E5" s="13">
        <v>6546.6299999999992</v>
      </c>
      <c r="F5" s="13">
        <v>5948533.4399999958</v>
      </c>
      <c r="G5" s="13">
        <v>1664882.3600000003</v>
      </c>
      <c r="H5" s="13">
        <v>8984484.1399999987</v>
      </c>
      <c r="I5" s="13">
        <v>1023177.8700000005</v>
      </c>
      <c r="J5" s="13">
        <v>217152.4599999999</v>
      </c>
      <c r="K5" s="12">
        <f t="shared" si="0"/>
        <v>20589225.849999998</v>
      </c>
    </row>
    <row r="6" spans="1:11" ht="16.899999999999999" x14ac:dyDescent="0.3">
      <c r="A6" s="14" t="s">
        <v>93</v>
      </c>
      <c r="B6" s="13">
        <v>883426.97999999975</v>
      </c>
      <c r="C6" s="13">
        <v>5118.41</v>
      </c>
      <c r="D6" s="13">
        <v>1068132.3599999999</v>
      </c>
      <c r="E6" s="13">
        <v>28200.66</v>
      </c>
      <c r="F6" s="13">
        <v>2810678.3800000004</v>
      </c>
      <c r="G6" s="13">
        <v>1111777.51</v>
      </c>
      <c r="H6" s="13">
        <v>12304766.530000005</v>
      </c>
      <c r="I6" s="13">
        <v>684542.98000000045</v>
      </c>
      <c r="J6" s="13">
        <v>128521.88999999996</v>
      </c>
      <c r="K6" s="12">
        <f t="shared" si="0"/>
        <v>19025165.700000007</v>
      </c>
    </row>
    <row r="7" spans="1:11" ht="16.899999999999999" x14ac:dyDescent="0.3">
      <c r="A7" s="14" t="s">
        <v>92</v>
      </c>
      <c r="B7" s="13">
        <v>898414.14</v>
      </c>
      <c r="C7" s="13">
        <v>7718.2599999999984</v>
      </c>
      <c r="D7" s="13">
        <v>699356.12000000011</v>
      </c>
      <c r="E7" s="13">
        <v>290970.77999999997</v>
      </c>
      <c r="F7" s="13">
        <v>620270.60000000033</v>
      </c>
      <c r="G7" s="13">
        <v>425931.33999999997</v>
      </c>
      <c r="H7" s="13">
        <v>9626653.890000008</v>
      </c>
      <c r="I7" s="13">
        <v>451638.89000000019</v>
      </c>
      <c r="J7" s="13">
        <v>193445.86</v>
      </c>
      <c r="K7" s="12">
        <f t="shared" si="0"/>
        <v>13214399.880000008</v>
      </c>
    </row>
    <row r="8" spans="1:11" ht="16.899999999999999" x14ac:dyDescent="0.3">
      <c r="A8" s="14" t="s">
        <v>91</v>
      </c>
      <c r="B8" s="13">
        <v>1047673.6800000004</v>
      </c>
      <c r="C8" s="13">
        <v>616.78</v>
      </c>
      <c r="D8" s="13">
        <v>423666.51000000024</v>
      </c>
      <c r="E8" s="13">
        <v>12595.14</v>
      </c>
      <c r="F8" s="13">
        <v>2533903.7100000004</v>
      </c>
      <c r="G8" s="13">
        <v>641379.23000000021</v>
      </c>
      <c r="H8" s="13">
        <v>6233200.0500000007</v>
      </c>
      <c r="I8" s="13">
        <v>386805.71000000025</v>
      </c>
      <c r="J8" s="13">
        <v>334341.29000000004</v>
      </c>
      <c r="K8" s="12">
        <f t="shared" si="0"/>
        <v>11614182.100000001</v>
      </c>
    </row>
    <row r="9" spans="1:11" ht="16.899999999999999" x14ac:dyDescent="0.3">
      <c r="A9" s="14" t="s">
        <v>90</v>
      </c>
      <c r="B9" s="13">
        <v>1215048.32</v>
      </c>
      <c r="C9" s="13">
        <v>5927.44</v>
      </c>
      <c r="D9" s="13">
        <v>474521.60000000015</v>
      </c>
      <c r="E9" s="13">
        <v>16536.280000000002</v>
      </c>
      <c r="F9" s="13">
        <v>2061424.34</v>
      </c>
      <c r="G9" s="13">
        <v>223548.74999999994</v>
      </c>
      <c r="H9" s="13">
        <v>4509282.8999999994</v>
      </c>
      <c r="I9" s="13">
        <v>588054.63000000012</v>
      </c>
      <c r="J9" s="13">
        <v>106872.79000000001</v>
      </c>
      <c r="K9" s="12">
        <f t="shared" si="0"/>
        <v>9201217.0499999989</v>
      </c>
    </row>
    <row r="10" spans="1:11" ht="16.899999999999999" x14ac:dyDescent="0.3">
      <c r="A10" s="14" t="s">
        <v>89</v>
      </c>
      <c r="B10" s="13">
        <v>277232.00000000017</v>
      </c>
      <c r="C10" s="13">
        <v>6049.93</v>
      </c>
      <c r="D10" s="13">
        <v>376937.14999999979</v>
      </c>
      <c r="E10" s="13">
        <v>4503.78</v>
      </c>
      <c r="F10" s="13">
        <v>1417005.9199999992</v>
      </c>
      <c r="G10" s="13">
        <v>247970.45000000007</v>
      </c>
      <c r="H10" s="13">
        <v>2541307.7099999934</v>
      </c>
      <c r="I10" s="13">
        <v>602598.36999999988</v>
      </c>
      <c r="J10" s="13">
        <v>99627.81</v>
      </c>
      <c r="K10" s="12">
        <f t="shared" si="0"/>
        <v>5573233.1199999927</v>
      </c>
    </row>
    <row r="11" spans="1:11" ht="16.899999999999999" x14ac:dyDescent="0.3">
      <c r="A11" s="14" t="s">
        <v>86</v>
      </c>
      <c r="B11" s="13">
        <v>10943803.209999995</v>
      </c>
      <c r="C11" s="13">
        <v>42923620.059999838</v>
      </c>
      <c r="D11" s="13">
        <v>14408597.180000011</v>
      </c>
      <c r="E11" s="13">
        <v>3590125.9300000039</v>
      </c>
      <c r="F11" s="13">
        <v>11598681.860000011</v>
      </c>
      <c r="G11" s="13">
        <v>28131430.240000021</v>
      </c>
      <c r="H11" s="13">
        <v>54917460.429999985</v>
      </c>
      <c r="I11" s="13">
        <v>13465282.059999997</v>
      </c>
      <c r="J11" s="13">
        <v>8999961.359999964</v>
      </c>
      <c r="K11" s="12">
        <f t="shared" si="0"/>
        <v>188978962.32999983</v>
      </c>
    </row>
    <row r="12" spans="1:11" ht="15.6" x14ac:dyDescent="0.3">
      <c r="A12" s="20" t="s">
        <v>88</v>
      </c>
      <c r="B12" s="11">
        <f>SUM(B3:B11)</f>
        <v>19916108.369999997</v>
      </c>
      <c r="C12" s="11">
        <f t="shared" ref="C12:K12" si="1">SUM(C3:C11)</f>
        <v>42994498.109999835</v>
      </c>
      <c r="D12" s="11">
        <f t="shared" si="1"/>
        <v>20465667.74000001</v>
      </c>
      <c r="E12" s="11">
        <f t="shared" si="1"/>
        <v>3985793.4100000039</v>
      </c>
      <c r="F12" s="11">
        <f t="shared" si="1"/>
        <v>33003417.090000004</v>
      </c>
      <c r="G12" s="11">
        <f t="shared" si="1"/>
        <v>34389395.550000019</v>
      </c>
      <c r="H12" s="11">
        <f t="shared" si="1"/>
        <v>114024677.56999999</v>
      </c>
      <c r="I12" s="11">
        <f t="shared" si="1"/>
        <v>18923328.350000001</v>
      </c>
      <c r="J12" s="11">
        <f t="shared" si="1"/>
        <v>10466315.729999963</v>
      </c>
      <c r="K12" s="11">
        <f t="shared" si="1"/>
        <v>298169201.91999984</v>
      </c>
    </row>
    <row r="14" spans="1:11" ht="15.6" x14ac:dyDescent="0.3">
      <c r="A14" s="41" t="s">
        <v>109</v>
      </c>
      <c r="B14" s="42"/>
      <c r="C14" s="42"/>
      <c r="D14" s="42"/>
      <c r="E14" s="42"/>
      <c r="F14" s="42"/>
      <c r="G14" s="42"/>
      <c r="H14" s="42"/>
      <c r="I14" s="42"/>
      <c r="J14" s="42"/>
      <c r="K14" s="43"/>
    </row>
    <row r="15" spans="1:11" ht="16.899999999999999" x14ac:dyDescent="0.3">
      <c r="A15" s="19"/>
      <c r="B15" s="16" t="s">
        <v>1</v>
      </c>
      <c r="C15" s="16" t="s">
        <v>3</v>
      </c>
      <c r="D15" s="16" t="s">
        <v>4</v>
      </c>
      <c r="E15" s="18" t="s">
        <v>8</v>
      </c>
      <c r="F15" s="16" t="s">
        <v>6</v>
      </c>
      <c r="G15" s="16" t="s">
        <v>7</v>
      </c>
      <c r="H15" s="17" t="s">
        <v>2</v>
      </c>
      <c r="I15" s="16" t="s">
        <v>5</v>
      </c>
      <c r="J15" s="16" t="s">
        <v>97</v>
      </c>
      <c r="K15" s="15" t="s">
        <v>87</v>
      </c>
    </row>
    <row r="16" spans="1:11" ht="16.899999999999999" x14ac:dyDescent="0.3">
      <c r="A16" s="14" t="s">
        <v>96</v>
      </c>
      <c r="B16" s="13">
        <v>1403768.5899999999</v>
      </c>
      <c r="C16" s="13">
        <v>10956.770000000002</v>
      </c>
      <c r="D16" s="13">
        <v>1051222.300000001</v>
      </c>
      <c r="E16" s="13">
        <v>18713.8</v>
      </c>
      <c r="F16" s="13">
        <v>1703158.0699999989</v>
      </c>
      <c r="G16" s="13">
        <v>2519354.3399999985</v>
      </c>
      <c r="H16" s="13">
        <v>4006827.9899999946</v>
      </c>
      <c r="I16" s="13">
        <v>736363.55</v>
      </c>
      <c r="J16" s="13">
        <v>320775.53999999986</v>
      </c>
      <c r="K16" s="12">
        <f t="shared" ref="K16:K24" si="2">SUM(B16:J16)</f>
        <v>11771140.949999992</v>
      </c>
    </row>
    <row r="17" spans="1:11" ht="16.899999999999999" x14ac:dyDescent="0.3">
      <c r="A17" s="14" t="s">
        <v>95</v>
      </c>
      <c r="B17" s="13">
        <v>2060344.7500000005</v>
      </c>
      <c r="C17" s="13">
        <v>20180.36</v>
      </c>
      <c r="D17" s="13">
        <v>1066382.2999999984</v>
      </c>
      <c r="E17" s="13">
        <v>4995.42</v>
      </c>
      <c r="F17" s="13">
        <v>1600734.7400000007</v>
      </c>
      <c r="G17" s="13">
        <v>1389789.89</v>
      </c>
      <c r="H17" s="13">
        <v>5741371.1199999917</v>
      </c>
      <c r="I17" s="13">
        <v>559699.86999999988</v>
      </c>
      <c r="J17" s="13">
        <v>306312.08999999997</v>
      </c>
      <c r="K17" s="12">
        <f t="shared" si="2"/>
        <v>12749810.53999999</v>
      </c>
    </row>
    <row r="18" spans="1:11" ht="16.899999999999999" x14ac:dyDescent="0.3">
      <c r="A18" s="14" t="s">
        <v>94</v>
      </c>
      <c r="B18" s="13">
        <v>1780984.9300000006</v>
      </c>
      <c r="C18" s="13">
        <v>36701.230000000003</v>
      </c>
      <c r="D18" s="13">
        <v>1259168.0699999994</v>
      </c>
      <c r="E18" s="13">
        <v>11957.380000000001</v>
      </c>
      <c r="F18" s="13">
        <v>3467638.0799999959</v>
      </c>
      <c r="G18" s="13">
        <v>2176738.2399999998</v>
      </c>
      <c r="H18" s="13">
        <v>5873124.1299999924</v>
      </c>
      <c r="I18" s="13">
        <v>876299.2799999998</v>
      </c>
      <c r="J18" s="13">
        <v>259805.34000000011</v>
      </c>
      <c r="K18" s="12">
        <f t="shared" si="2"/>
        <v>15742416.679999987</v>
      </c>
    </row>
    <row r="19" spans="1:11" ht="16.899999999999999" x14ac:dyDescent="0.3">
      <c r="A19" s="14" t="s">
        <v>93</v>
      </c>
      <c r="B19" s="13">
        <v>957307.81999999983</v>
      </c>
      <c r="C19" s="13">
        <v>16623.569999999996</v>
      </c>
      <c r="D19" s="13">
        <v>1720083.1800000006</v>
      </c>
      <c r="E19" s="13">
        <v>21900.210000000003</v>
      </c>
      <c r="F19" s="13">
        <v>2982004.3100000024</v>
      </c>
      <c r="G19" s="13">
        <v>2673520.5800000019</v>
      </c>
      <c r="H19" s="13">
        <v>5161878.0399999963</v>
      </c>
      <c r="I19" s="13">
        <v>546317.76000000013</v>
      </c>
      <c r="J19" s="13">
        <v>265749.06</v>
      </c>
      <c r="K19" s="12">
        <f t="shared" si="2"/>
        <v>14345384.530000001</v>
      </c>
    </row>
    <row r="20" spans="1:11" ht="16.899999999999999" x14ac:dyDescent="0.3">
      <c r="A20" s="14" t="s">
        <v>92</v>
      </c>
      <c r="B20" s="13">
        <v>973727.24000000081</v>
      </c>
      <c r="C20" s="13">
        <v>2816.9399999999996</v>
      </c>
      <c r="D20" s="13">
        <v>523396.09000000014</v>
      </c>
      <c r="E20" s="13">
        <v>16081.339999999998</v>
      </c>
      <c r="F20" s="13">
        <v>1246469.7699999993</v>
      </c>
      <c r="G20" s="13">
        <v>2573682.9499999988</v>
      </c>
      <c r="H20" s="13">
        <v>6387400.5799999982</v>
      </c>
      <c r="I20" s="13">
        <v>351265.6399999999</v>
      </c>
      <c r="J20" s="13">
        <v>231185.3500000003</v>
      </c>
      <c r="K20" s="12">
        <f t="shared" si="2"/>
        <v>12306025.899999997</v>
      </c>
    </row>
    <row r="21" spans="1:11" ht="16.899999999999999" x14ac:dyDescent="0.3">
      <c r="A21" s="14" t="s">
        <v>91</v>
      </c>
      <c r="B21" s="13">
        <v>895606.77000000014</v>
      </c>
      <c r="C21" s="13">
        <v>3525.0600000000004</v>
      </c>
      <c r="D21" s="13">
        <v>501038.58000000007</v>
      </c>
      <c r="E21" s="13">
        <v>28948.12</v>
      </c>
      <c r="F21" s="13">
        <v>1651578.7600000002</v>
      </c>
      <c r="G21" s="13">
        <v>1673596.8800000001</v>
      </c>
      <c r="H21" s="13">
        <v>3711028.5999999959</v>
      </c>
      <c r="I21" s="13">
        <v>523112.13999999996</v>
      </c>
      <c r="J21" s="13">
        <v>297824.40000000014</v>
      </c>
      <c r="K21" s="12">
        <f t="shared" si="2"/>
        <v>9286259.3099999968</v>
      </c>
    </row>
    <row r="22" spans="1:11" ht="16.899999999999999" x14ac:dyDescent="0.3">
      <c r="A22" s="14" t="s">
        <v>90</v>
      </c>
      <c r="B22" s="13">
        <v>1126889.6599999999</v>
      </c>
      <c r="C22" s="13">
        <v>10962.090000000002</v>
      </c>
      <c r="D22" s="13">
        <v>459712.06999999977</v>
      </c>
      <c r="E22" s="13">
        <v>18083.440000000002</v>
      </c>
      <c r="F22" s="13">
        <v>1434576.4500000002</v>
      </c>
      <c r="G22" s="13">
        <v>1565924.5299999991</v>
      </c>
      <c r="H22" s="13">
        <v>2510955.609999998</v>
      </c>
      <c r="I22" s="13">
        <v>635630.3899999999</v>
      </c>
      <c r="J22" s="13">
        <v>206486.43999999997</v>
      </c>
      <c r="K22" s="12">
        <f t="shared" si="2"/>
        <v>7969220.6799999978</v>
      </c>
    </row>
    <row r="23" spans="1:11" ht="16.899999999999999" x14ac:dyDescent="0.3">
      <c r="A23" s="14" t="s">
        <v>89</v>
      </c>
      <c r="B23" s="13">
        <v>334464.60000000015</v>
      </c>
      <c r="C23" s="13">
        <v>6873.9</v>
      </c>
      <c r="D23" s="13">
        <v>441375.16000000021</v>
      </c>
      <c r="E23" s="13">
        <v>10736.939999999999</v>
      </c>
      <c r="F23" s="13">
        <v>943088.53000000061</v>
      </c>
      <c r="G23" s="13">
        <v>261933.88999999998</v>
      </c>
      <c r="H23" s="13">
        <v>2105005.9699999993</v>
      </c>
      <c r="I23" s="13">
        <v>580303.59999999986</v>
      </c>
      <c r="J23" s="13">
        <v>200228.14000000013</v>
      </c>
      <c r="K23" s="12">
        <f t="shared" si="2"/>
        <v>4884010.7300000004</v>
      </c>
    </row>
    <row r="24" spans="1:11" ht="16.899999999999999" x14ac:dyDescent="0.3">
      <c r="A24" s="14" t="s">
        <v>86</v>
      </c>
      <c r="B24" s="13">
        <v>10733939.109999979</v>
      </c>
      <c r="C24" s="13">
        <v>41399020.599999912</v>
      </c>
      <c r="D24" s="13">
        <v>14690374.159999996</v>
      </c>
      <c r="E24" s="13">
        <v>3906503.0500000012</v>
      </c>
      <c r="F24" s="13">
        <v>17013213.350000001</v>
      </c>
      <c r="G24" s="13">
        <v>23626162.549999937</v>
      </c>
      <c r="H24" s="13">
        <v>37446238.380000263</v>
      </c>
      <c r="I24" s="13">
        <v>11131258.160000004</v>
      </c>
      <c r="J24" s="13">
        <v>7822889.9099999871</v>
      </c>
      <c r="K24" s="12">
        <f t="shared" si="2"/>
        <v>167769599.2700001</v>
      </c>
    </row>
    <row r="25" spans="1:11" ht="16.899999999999999" x14ac:dyDescent="0.3">
      <c r="A25" s="20" t="s">
        <v>110</v>
      </c>
      <c r="B25" s="11">
        <f>SUM(B16:B24)</f>
        <v>20267033.469999984</v>
      </c>
      <c r="C25" s="11">
        <f>SUM(C16:C24)</f>
        <v>41507660.519999914</v>
      </c>
      <c r="D25" s="11">
        <f>SUM(D16:D24)</f>
        <v>21712751.909999996</v>
      </c>
      <c r="E25" s="31">
        <f t="shared" ref="E25:K25" si="3">SUM(E16:E24)</f>
        <v>4037919.7000000011</v>
      </c>
      <c r="F25" s="11">
        <f t="shared" si="3"/>
        <v>32042462.059999999</v>
      </c>
      <c r="G25" s="11">
        <f>SUM(G16:G24)</f>
        <v>38460703.849999934</v>
      </c>
      <c r="H25" s="32">
        <f t="shared" si="3"/>
        <v>72943830.420000225</v>
      </c>
      <c r="I25" s="33">
        <f t="shared" si="3"/>
        <v>15940250.390000004</v>
      </c>
      <c r="J25" s="11">
        <f t="shared" si="3"/>
        <v>9911256.2699999884</v>
      </c>
      <c r="K25" s="34">
        <f t="shared" si="3"/>
        <v>256823868.59000006</v>
      </c>
    </row>
    <row r="26" spans="1:11" ht="14.45" thickBot="1" x14ac:dyDescent="0.3">
      <c r="A26" s="35" t="s">
        <v>111</v>
      </c>
      <c r="B26" s="36">
        <v>426750.3000000001</v>
      </c>
      <c r="C26" s="36">
        <v>1663308.179999999</v>
      </c>
      <c r="D26" s="36">
        <v>266607.79999999981</v>
      </c>
      <c r="E26" s="36">
        <v>48017.480000000018</v>
      </c>
      <c r="F26" s="36">
        <v>297748.18000000017</v>
      </c>
      <c r="G26" s="36">
        <v>601547.02000000048</v>
      </c>
      <c r="H26" s="36">
        <v>928448.31000000064</v>
      </c>
      <c r="I26" s="36">
        <v>90900.380000000048</v>
      </c>
      <c r="J26" s="36">
        <v>143849.65000000002</v>
      </c>
      <c r="K26" s="36">
        <f>SUM(B26:J26)</f>
        <v>4467177.3000000007</v>
      </c>
    </row>
    <row r="27" spans="1:11" ht="17.45" thickBot="1" x14ac:dyDescent="0.35">
      <c r="A27" s="37" t="s">
        <v>112</v>
      </c>
      <c r="B27" s="38">
        <f>SUM(B25:B26)</f>
        <v>20693783.769999985</v>
      </c>
      <c r="C27" s="38">
        <f t="shared" ref="C27:K27" si="4">SUM(C25:C26)</f>
        <v>43170968.699999914</v>
      </c>
      <c r="D27" s="38">
        <f t="shared" si="4"/>
        <v>21979359.709999997</v>
      </c>
      <c r="E27" s="38">
        <f t="shared" si="4"/>
        <v>4085937.1800000011</v>
      </c>
      <c r="F27" s="38">
        <f t="shared" si="4"/>
        <v>32340210.239999998</v>
      </c>
      <c r="G27" s="38">
        <f t="shared" si="4"/>
        <v>39062250.869999938</v>
      </c>
      <c r="H27" s="38">
        <f t="shared" si="4"/>
        <v>73872278.730000228</v>
      </c>
      <c r="I27" s="38">
        <f t="shared" si="4"/>
        <v>16031150.770000005</v>
      </c>
      <c r="J27" s="38">
        <f t="shared" si="4"/>
        <v>10055105.919999989</v>
      </c>
      <c r="K27" s="39">
        <f t="shared" si="4"/>
        <v>261291045.89000008</v>
      </c>
    </row>
    <row r="29" spans="1:11" ht="15.6" x14ac:dyDescent="0.3">
      <c r="A29" s="41" t="s">
        <v>113</v>
      </c>
      <c r="B29" s="42"/>
      <c r="C29" s="42"/>
      <c r="D29" s="42"/>
      <c r="E29" s="42"/>
      <c r="F29" s="42"/>
      <c r="G29" s="42"/>
      <c r="H29" s="42"/>
      <c r="I29" s="42"/>
      <c r="J29" s="42"/>
      <c r="K29" s="43"/>
    </row>
    <row r="30" spans="1:11" ht="16.899999999999999" x14ac:dyDescent="0.3">
      <c r="A30" s="19" t="s">
        <v>98</v>
      </c>
      <c r="B30" s="16" t="s">
        <v>1</v>
      </c>
      <c r="C30" s="16" t="s">
        <v>3</v>
      </c>
      <c r="D30" s="17" t="s">
        <v>4</v>
      </c>
      <c r="E30" s="16" t="s">
        <v>8</v>
      </c>
      <c r="F30" s="16" t="s">
        <v>6</v>
      </c>
      <c r="G30" s="18" t="s">
        <v>120</v>
      </c>
      <c r="H30" s="16" t="s">
        <v>2</v>
      </c>
      <c r="I30" s="16" t="s">
        <v>5</v>
      </c>
      <c r="J30" s="16" t="s">
        <v>97</v>
      </c>
      <c r="K30" s="15" t="s">
        <v>87</v>
      </c>
    </row>
    <row r="31" spans="1:11" ht="16.899999999999999" x14ac:dyDescent="0.3">
      <c r="A31" s="14" t="s">
        <v>94</v>
      </c>
      <c r="B31" s="13">
        <v>1519923.0099999984</v>
      </c>
      <c r="C31" s="13">
        <v>133218.6</v>
      </c>
      <c r="D31" s="13">
        <v>1129244.2899999998</v>
      </c>
      <c r="E31" s="13">
        <v>14148.239999999998</v>
      </c>
      <c r="F31" s="13">
        <v>2709858.7699999977</v>
      </c>
      <c r="G31" s="13">
        <v>301812.44999999984</v>
      </c>
      <c r="H31" s="13">
        <v>3944108.2399999965</v>
      </c>
      <c r="I31" s="13">
        <v>918256.86999999906</v>
      </c>
      <c r="J31" s="13">
        <v>259671.98000000013</v>
      </c>
      <c r="K31" s="12">
        <v>10930242.449999992</v>
      </c>
    </row>
    <row r="32" spans="1:11" ht="16.899999999999999" x14ac:dyDescent="0.3">
      <c r="A32" s="14" t="s">
        <v>96</v>
      </c>
      <c r="B32" s="13">
        <v>964428.33999999904</v>
      </c>
      <c r="C32" s="13">
        <v>78940.120000000024</v>
      </c>
      <c r="D32" s="13">
        <v>1257453.0399999938</v>
      </c>
      <c r="E32" s="13">
        <v>15254.640000000003</v>
      </c>
      <c r="F32" s="13">
        <v>2673951.9299999978</v>
      </c>
      <c r="G32" s="13">
        <v>352538.0700000003</v>
      </c>
      <c r="H32" s="13">
        <v>3197148.4900000039</v>
      </c>
      <c r="I32" s="13">
        <v>857176.09999999718</v>
      </c>
      <c r="J32" s="13">
        <v>286796.7099999999</v>
      </c>
      <c r="K32" s="12">
        <v>9683687.439999992</v>
      </c>
    </row>
    <row r="33" spans="1:11" ht="16.899999999999999" x14ac:dyDescent="0.3">
      <c r="A33" s="14" t="s">
        <v>95</v>
      </c>
      <c r="B33" s="13">
        <v>1338963.7800000003</v>
      </c>
      <c r="C33" s="13">
        <v>64301.360000000015</v>
      </c>
      <c r="D33" s="13">
        <v>1102876.8399999999</v>
      </c>
      <c r="E33" s="13">
        <v>18755.689999999995</v>
      </c>
      <c r="F33" s="13">
        <v>1504625.3400000019</v>
      </c>
      <c r="G33" s="13">
        <v>243359.37000000113</v>
      </c>
      <c r="H33" s="13">
        <v>4551143.3399999803</v>
      </c>
      <c r="I33" s="13">
        <v>402810.34999999905</v>
      </c>
      <c r="J33" s="13">
        <v>306889.40999999974</v>
      </c>
      <c r="K33" s="12">
        <v>9533725.4799999837</v>
      </c>
    </row>
    <row r="34" spans="1:11" ht="16.899999999999999" x14ac:dyDescent="0.3">
      <c r="A34" s="14" t="s">
        <v>93</v>
      </c>
      <c r="B34" s="13">
        <v>712082.01999999944</v>
      </c>
      <c r="C34" s="13">
        <v>38341.94</v>
      </c>
      <c r="D34" s="13">
        <v>730627.12999999884</v>
      </c>
      <c r="E34" s="13">
        <v>23541.079999999987</v>
      </c>
      <c r="F34" s="13">
        <v>1785914.8799999992</v>
      </c>
      <c r="G34" s="13">
        <v>417228.97000000061</v>
      </c>
      <c r="H34" s="13">
        <v>4138347.5999999871</v>
      </c>
      <c r="I34" s="13">
        <v>642725.03999999911</v>
      </c>
      <c r="J34" s="13">
        <v>311897.37</v>
      </c>
      <c r="K34" s="12">
        <v>8800706.0299999844</v>
      </c>
    </row>
    <row r="35" spans="1:11" ht="16.899999999999999" x14ac:dyDescent="0.3">
      <c r="A35" s="14" t="s">
        <v>92</v>
      </c>
      <c r="B35" s="13">
        <v>708704.88999999966</v>
      </c>
      <c r="C35" s="13">
        <v>22224.790000000005</v>
      </c>
      <c r="D35" s="13">
        <v>788954.74999999895</v>
      </c>
      <c r="E35" s="13">
        <v>209803.26000000004</v>
      </c>
      <c r="F35" s="13">
        <v>1098910.0599999991</v>
      </c>
      <c r="G35" s="13">
        <v>343672.48000000132</v>
      </c>
      <c r="H35" s="13">
        <v>4315061.3599999938</v>
      </c>
      <c r="I35" s="13">
        <v>276318.00999999972</v>
      </c>
      <c r="J35" s="13">
        <v>283165.95000000007</v>
      </c>
      <c r="K35" s="12">
        <v>8046815.5499999924</v>
      </c>
    </row>
    <row r="36" spans="1:11" ht="16.899999999999999" x14ac:dyDescent="0.3">
      <c r="A36" s="14" t="s">
        <v>91</v>
      </c>
      <c r="B36" s="13">
        <v>653612.96000000008</v>
      </c>
      <c r="C36" s="13">
        <v>61837.840000000011</v>
      </c>
      <c r="D36" s="13">
        <v>559553.05000000249</v>
      </c>
      <c r="E36" s="13">
        <v>25755.9</v>
      </c>
      <c r="F36" s="13">
        <v>617986.49</v>
      </c>
      <c r="G36" s="13">
        <v>205123.49000000025</v>
      </c>
      <c r="H36" s="13">
        <v>3041295.3200000026</v>
      </c>
      <c r="I36" s="13">
        <v>398489.05999999959</v>
      </c>
      <c r="J36" s="13">
        <v>315007.58999999973</v>
      </c>
      <c r="K36" s="12">
        <v>5878661.7000000048</v>
      </c>
    </row>
    <row r="37" spans="1:11" ht="16.5" x14ac:dyDescent="0.25">
      <c r="A37" s="14" t="s">
        <v>90</v>
      </c>
      <c r="B37" s="13">
        <v>794093.92000000039</v>
      </c>
      <c r="C37" s="13">
        <v>74930.630000000019</v>
      </c>
      <c r="D37" s="13">
        <v>477742.91999999905</v>
      </c>
      <c r="E37" s="13">
        <v>17931.150000000005</v>
      </c>
      <c r="F37" s="13">
        <v>1200146.7100000009</v>
      </c>
      <c r="G37" s="13">
        <v>63354.870000000039</v>
      </c>
      <c r="H37" s="13">
        <v>2120209.0400000056</v>
      </c>
      <c r="I37" s="13">
        <v>613361.12000000011</v>
      </c>
      <c r="J37" s="13">
        <v>220495.40000000008</v>
      </c>
      <c r="K37" s="12">
        <v>5582265.7600000063</v>
      </c>
    </row>
    <row r="38" spans="1:11" ht="16.5" x14ac:dyDescent="0.25">
      <c r="A38" s="14" t="s">
        <v>89</v>
      </c>
      <c r="B38" s="13">
        <v>208224.40000000008</v>
      </c>
      <c r="C38" s="13">
        <v>39660.650000000023</v>
      </c>
      <c r="D38" s="13">
        <v>237215.74999999985</v>
      </c>
      <c r="E38" s="13">
        <v>23170.289999999994</v>
      </c>
      <c r="F38" s="13">
        <v>413846.33999999997</v>
      </c>
      <c r="G38" s="13">
        <v>531.58000000000004</v>
      </c>
      <c r="H38" s="13">
        <v>923177.06000000017</v>
      </c>
      <c r="I38" s="13">
        <v>572000.06000000006</v>
      </c>
      <c r="J38" s="13">
        <v>213682.79999999981</v>
      </c>
      <c r="K38" s="12">
        <v>2631508.9299999997</v>
      </c>
    </row>
    <row r="39" spans="1:11" ht="16.5" x14ac:dyDescent="0.25">
      <c r="A39" s="14" t="s">
        <v>116</v>
      </c>
      <c r="B39" s="13">
        <v>8842197.2600000445</v>
      </c>
      <c r="C39" s="13">
        <v>37848649.479999736</v>
      </c>
      <c r="D39" s="13">
        <v>13166140.519999983</v>
      </c>
      <c r="E39" s="13">
        <v>4763478.2199999858</v>
      </c>
      <c r="F39" s="13">
        <v>11185591.739999926</v>
      </c>
      <c r="G39" s="13">
        <v>5868815.3799999813</v>
      </c>
      <c r="H39" s="13">
        <v>30170615.679999907</v>
      </c>
      <c r="I39" s="13">
        <v>9186335.7699999902</v>
      </c>
      <c r="J39" s="13">
        <v>6456139.1199999973</v>
      </c>
      <c r="K39" s="12">
        <v>127487963.16999954</v>
      </c>
    </row>
    <row r="40" spans="1:11" ht="16.5" x14ac:dyDescent="0.25">
      <c r="A40" s="20" t="s">
        <v>87</v>
      </c>
      <c r="B40" s="11">
        <v>15742230.580000041</v>
      </c>
      <c r="C40" s="11">
        <v>38362105.409999736</v>
      </c>
      <c r="D40" s="32">
        <v>19449808.289999977</v>
      </c>
      <c r="E40" s="11">
        <v>5111838.4699999858</v>
      </c>
      <c r="F40" s="11">
        <v>23190832.259999923</v>
      </c>
      <c r="G40" s="31">
        <v>7796436.6599999852</v>
      </c>
      <c r="H40" s="11">
        <v>56401106.129999876</v>
      </c>
      <c r="I40" s="33">
        <v>13867472.379999984</v>
      </c>
      <c r="J40" s="11">
        <v>8653746.3299999982</v>
      </c>
      <c r="K40" s="34">
        <v>188575576.50999948</v>
      </c>
    </row>
  </sheetData>
  <mergeCells count="3">
    <mergeCell ref="A1:K1"/>
    <mergeCell ref="A14:K14"/>
    <mergeCell ref="A29:K29"/>
  </mergeCells>
  <pageMargins left="0.7" right="0.7" top="0.75" bottom="0.75" header="0.3" footer="0.3"/>
  <pageSetup scale="63" fitToHeight="0" orientation="landscape" r:id="rId1"/>
  <ignoredErrors>
    <ignoredError sqref="K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Normal="100" workbookViewId="0">
      <selection sqref="A1:E1"/>
    </sheetView>
  </sheetViews>
  <sheetFormatPr defaultColWidth="9.140625" defaultRowHeight="15" x14ac:dyDescent="0.25"/>
  <cols>
    <col min="1" max="2" width="32.28515625" style="1" customWidth="1"/>
    <col min="3" max="5" width="15.28515625" style="1" hidden="1" customWidth="1"/>
    <col min="6" max="16384" width="9.140625" style="1"/>
  </cols>
  <sheetData>
    <row r="1" spans="1:5" ht="15.6" x14ac:dyDescent="0.3">
      <c r="A1" s="44" t="s">
        <v>104</v>
      </c>
      <c r="B1" s="44"/>
      <c r="C1" s="44"/>
      <c r="D1" s="44"/>
      <c r="E1" s="44"/>
    </row>
    <row r="2" spans="1:5" ht="15.6" x14ac:dyDescent="0.3">
      <c r="A2" s="16"/>
      <c r="B2" s="16" t="s">
        <v>99</v>
      </c>
      <c r="C2" s="16" t="s">
        <v>105</v>
      </c>
      <c r="D2" s="16" t="s">
        <v>106</v>
      </c>
      <c r="E2" s="16" t="s">
        <v>107</v>
      </c>
    </row>
    <row r="3" spans="1:5" ht="13.9" x14ac:dyDescent="0.25">
      <c r="A3" s="26" t="s">
        <v>100</v>
      </c>
      <c r="B3" s="23">
        <v>3804.8833333333346</v>
      </c>
      <c r="C3" s="23" t="e">
        <f>SUMIFS(#REF!,#REF!,9522,#REF!,SNL!C$2)</f>
        <v>#REF!</v>
      </c>
      <c r="D3" s="23" t="e">
        <f>SUMIFS(#REF!,#REF!,9522,#REF!,SNL!D$2)</f>
        <v>#REF!</v>
      </c>
      <c r="E3" s="23" t="e">
        <f>SUMIFS(#REF!,#REF!,9522,#REF!,SNL!E$2)</f>
        <v>#REF!</v>
      </c>
    </row>
    <row r="4" spans="1:5" ht="13.9" x14ac:dyDescent="0.25">
      <c r="A4" s="26" t="s">
        <v>108</v>
      </c>
      <c r="B4" s="24">
        <v>300622.64000000019</v>
      </c>
      <c r="C4" s="24" t="e">
        <f>SUMIFS(#REF!,#REF!,9522,#REF!,SNL!C$2)</f>
        <v>#REF!</v>
      </c>
      <c r="D4" s="24" t="e">
        <f>SUMIFS(#REF!,#REF!,9522,#REF!,SNL!D$2)</f>
        <v>#REF!</v>
      </c>
      <c r="E4" s="24" t="e">
        <f>SUMIFS(#REF!,#REF!,9522,#REF!,SNL!E$2)</f>
        <v>#REF!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85" zoomScaleNormal="85" workbookViewId="0">
      <selection activeCell="D35" sqref="D35"/>
    </sheetView>
  </sheetViews>
  <sheetFormatPr defaultColWidth="9.140625" defaultRowHeight="15" x14ac:dyDescent="0.25"/>
  <cols>
    <col min="1" max="1" width="35.85546875" style="1" customWidth="1"/>
    <col min="2" max="2" width="20.42578125" style="1" bestFit="1" customWidth="1"/>
    <col min="3" max="4" width="20.42578125" style="1" customWidth="1"/>
    <col min="5" max="5" width="18.85546875" style="1" customWidth="1"/>
    <col min="6" max="6" width="24.85546875" style="1" bestFit="1" customWidth="1"/>
    <col min="7" max="7" width="20.85546875" style="1" bestFit="1" customWidth="1"/>
    <col min="8" max="8" width="22" style="1" bestFit="1" customWidth="1"/>
    <col min="9" max="9" width="19.85546875" style="1" bestFit="1" customWidth="1"/>
    <col min="10" max="10" width="26.5703125" style="1" customWidth="1"/>
    <col min="11" max="11" width="24.5703125" style="1" bestFit="1" customWidth="1"/>
    <col min="12" max="12" width="9.140625" style="1"/>
    <col min="13" max="13" width="13.42578125" style="1" bestFit="1" customWidth="1"/>
    <col min="14" max="14" width="16.5703125" style="1" bestFit="1" customWidth="1"/>
    <col min="15" max="16384" width="9.140625" style="1"/>
  </cols>
  <sheetData>
    <row r="1" spans="1:11" ht="15.6" x14ac:dyDescent="0.3">
      <c r="A1" s="41" t="s">
        <v>117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16.899999999999999" x14ac:dyDescent="0.3">
      <c r="A2" s="19"/>
      <c r="B2" s="16" t="s">
        <v>1</v>
      </c>
      <c r="C2" s="16" t="s">
        <v>3</v>
      </c>
      <c r="D2" s="16" t="s">
        <v>4</v>
      </c>
      <c r="E2" s="18" t="s">
        <v>8</v>
      </c>
      <c r="F2" s="16" t="s">
        <v>6</v>
      </c>
      <c r="G2" s="16" t="s">
        <v>7</v>
      </c>
      <c r="H2" s="17" t="s">
        <v>2</v>
      </c>
      <c r="I2" s="16" t="s">
        <v>5</v>
      </c>
      <c r="J2" s="16" t="s">
        <v>97</v>
      </c>
      <c r="K2" s="15" t="s">
        <v>87</v>
      </c>
    </row>
    <row r="3" spans="1:11" ht="16.899999999999999" x14ac:dyDescent="0.3">
      <c r="A3" s="14" t="s">
        <v>96</v>
      </c>
      <c r="B3" s="13" t="e">
        <f>SUMIFS(#REF!,#REF!,$A3,#REF!,B$2,#REF!,"U")</f>
        <v>#REF!</v>
      </c>
      <c r="C3" s="13" t="e">
        <f>SUMIFS(#REF!,#REF!,$A3,#REF!,C$2,#REF!,"U")</f>
        <v>#REF!</v>
      </c>
      <c r="D3" s="13" t="e">
        <f>SUMIFS(#REF!,#REF!,$A3,#REF!,D$2,#REF!,"U")</f>
        <v>#REF!</v>
      </c>
      <c r="E3" s="13" t="e">
        <f>SUMIFS(#REF!,#REF!,$A3,#REF!,E$2,#REF!,"U")</f>
        <v>#REF!</v>
      </c>
      <c r="F3" s="13" t="e">
        <f>SUMIFS(#REF!,#REF!,$A3,#REF!,F$2,#REF!,"U")</f>
        <v>#REF!</v>
      </c>
      <c r="G3" s="13" t="e">
        <f>SUMIFS(#REF!,#REF!,$A3,#REF!,G$2,#REF!,"U")</f>
        <v>#REF!</v>
      </c>
      <c r="H3" s="13" t="e">
        <f>SUMIFS(#REF!,#REF!,$A3,#REF!,H$2,#REF!,"U")</f>
        <v>#REF!</v>
      </c>
      <c r="I3" s="13" t="e">
        <f>SUMIFS(#REF!,#REF!,$A3,#REF!,I$2,#REF!,"U")</f>
        <v>#REF!</v>
      </c>
      <c r="J3" s="13" t="e">
        <f>SUMIFS(#REF!,#REF!,$A3,#REF!,J$2,#REF!,"U")</f>
        <v>#REF!</v>
      </c>
      <c r="K3" s="12" t="e">
        <f t="shared" ref="K3:K11" si="0">SUM(B3:J3)</f>
        <v>#REF!</v>
      </c>
    </row>
    <row r="4" spans="1:11" ht="16.899999999999999" x14ac:dyDescent="0.3">
      <c r="A4" s="14" t="s">
        <v>95</v>
      </c>
      <c r="B4" s="13" t="e">
        <f>SUMIFS(#REF!,#REF!,$A4,#REF!,B$2,#REF!,"U")</f>
        <v>#REF!</v>
      </c>
      <c r="C4" s="13" t="e">
        <f>SUMIFS(#REF!,#REF!,$A4,#REF!,C$2,#REF!,"U")</f>
        <v>#REF!</v>
      </c>
      <c r="D4" s="13" t="e">
        <f>SUMIFS(#REF!,#REF!,$A4,#REF!,D$2,#REF!,"U")</f>
        <v>#REF!</v>
      </c>
      <c r="E4" s="13" t="e">
        <f>SUMIFS(#REF!,#REF!,$A4,#REF!,E$2,#REF!,"U")</f>
        <v>#REF!</v>
      </c>
      <c r="F4" s="13" t="e">
        <f>SUMIFS(#REF!,#REF!,$A4,#REF!,F$2,#REF!,"U")</f>
        <v>#REF!</v>
      </c>
      <c r="G4" s="13" t="e">
        <f>SUMIFS(#REF!,#REF!,$A4,#REF!,G$2,#REF!,"U")</f>
        <v>#REF!</v>
      </c>
      <c r="H4" s="13" t="e">
        <f>SUMIFS(#REF!,#REF!,$A4,#REF!,H$2,#REF!,"U")</f>
        <v>#REF!</v>
      </c>
      <c r="I4" s="13" t="e">
        <f>SUMIFS(#REF!,#REF!,$A4,#REF!,I$2,#REF!,"U")</f>
        <v>#REF!</v>
      </c>
      <c r="J4" s="13" t="e">
        <f>SUMIFS(#REF!,#REF!,$A4,#REF!,J$2,#REF!,"U")</f>
        <v>#REF!</v>
      </c>
      <c r="K4" s="12" t="e">
        <f t="shared" si="0"/>
        <v>#REF!</v>
      </c>
    </row>
    <row r="5" spans="1:11" ht="16.899999999999999" x14ac:dyDescent="0.3">
      <c r="A5" s="14" t="s">
        <v>94</v>
      </c>
      <c r="B5" s="13" t="e">
        <f>SUMIFS(#REF!,#REF!,$A5,#REF!,B$2,#REF!,"U")</f>
        <v>#REF!</v>
      </c>
      <c r="C5" s="13" t="e">
        <f>SUMIFS(#REF!,#REF!,$A5,#REF!,C$2,#REF!,"U")</f>
        <v>#REF!</v>
      </c>
      <c r="D5" s="13" t="e">
        <f>SUMIFS(#REF!,#REF!,$A5,#REF!,D$2,#REF!,"U")</f>
        <v>#REF!</v>
      </c>
      <c r="E5" s="13" t="e">
        <f>SUMIFS(#REF!,#REF!,$A5,#REF!,E$2,#REF!,"U")</f>
        <v>#REF!</v>
      </c>
      <c r="F5" s="13" t="e">
        <f>SUMIFS(#REF!,#REF!,$A5,#REF!,F$2,#REF!,"U")</f>
        <v>#REF!</v>
      </c>
      <c r="G5" s="13" t="e">
        <f>SUMIFS(#REF!,#REF!,$A5,#REF!,G$2,#REF!,"U")</f>
        <v>#REF!</v>
      </c>
      <c r="H5" s="13" t="e">
        <f>SUMIFS(#REF!,#REF!,$A5,#REF!,H$2,#REF!,"U")</f>
        <v>#REF!</v>
      </c>
      <c r="I5" s="13" t="e">
        <f>SUMIFS(#REF!,#REF!,$A5,#REF!,I$2,#REF!,"U")</f>
        <v>#REF!</v>
      </c>
      <c r="J5" s="13" t="e">
        <f>SUMIFS(#REF!,#REF!,$A5,#REF!,J$2,#REF!,"U")</f>
        <v>#REF!</v>
      </c>
      <c r="K5" s="12" t="e">
        <f t="shared" si="0"/>
        <v>#REF!</v>
      </c>
    </row>
    <row r="6" spans="1:11" ht="16.899999999999999" x14ac:dyDescent="0.3">
      <c r="A6" s="14" t="s">
        <v>93</v>
      </c>
      <c r="B6" s="13" t="e">
        <f>SUMIFS(#REF!,#REF!,$A6,#REF!,B$2,#REF!,"U")</f>
        <v>#REF!</v>
      </c>
      <c r="C6" s="13" t="e">
        <f>SUMIFS(#REF!,#REF!,$A6,#REF!,C$2,#REF!,"U")</f>
        <v>#REF!</v>
      </c>
      <c r="D6" s="13" t="e">
        <f>SUMIFS(#REF!,#REF!,$A6,#REF!,D$2,#REF!,"U")</f>
        <v>#REF!</v>
      </c>
      <c r="E6" s="13" t="e">
        <f>SUMIFS(#REF!,#REF!,$A6,#REF!,E$2,#REF!,"U")</f>
        <v>#REF!</v>
      </c>
      <c r="F6" s="13" t="e">
        <f>SUMIFS(#REF!,#REF!,$A6,#REF!,F$2,#REF!,"U")</f>
        <v>#REF!</v>
      </c>
      <c r="G6" s="13" t="e">
        <f>SUMIFS(#REF!,#REF!,$A6,#REF!,G$2,#REF!,"U")</f>
        <v>#REF!</v>
      </c>
      <c r="H6" s="13" t="e">
        <f>SUMIFS(#REF!,#REF!,$A6,#REF!,H$2,#REF!,"U")</f>
        <v>#REF!</v>
      </c>
      <c r="I6" s="13" t="e">
        <f>SUMIFS(#REF!,#REF!,$A6,#REF!,I$2,#REF!,"U")</f>
        <v>#REF!</v>
      </c>
      <c r="J6" s="13" t="e">
        <f>SUMIFS(#REF!,#REF!,$A6,#REF!,J$2,#REF!,"U")</f>
        <v>#REF!</v>
      </c>
      <c r="K6" s="12" t="e">
        <f t="shared" si="0"/>
        <v>#REF!</v>
      </c>
    </row>
    <row r="7" spans="1:11" ht="16.899999999999999" x14ac:dyDescent="0.3">
      <c r="A7" s="14" t="s">
        <v>92</v>
      </c>
      <c r="B7" s="13" t="e">
        <f>SUMIFS(#REF!,#REF!,$A7,#REF!,B$2,#REF!,"U")</f>
        <v>#REF!</v>
      </c>
      <c r="C7" s="13" t="e">
        <f>SUMIFS(#REF!,#REF!,$A7,#REF!,C$2,#REF!,"U")</f>
        <v>#REF!</v>
      </c>
      <c r="D7" s="13" t="e">
        <f>SUMIFS(#REF!,#REF!,$A7,#REF!,D$2,#REF!,"U")</f>
        <v>#REF!</v>
      </c>
      <c r="E7" s="13" t="e">
        <f>SUMIFS(#REF!,#REF!,$A7,#REF!,E$2,#REF!,"U")</f>
        <v>#REF!</v>
      </c>
      <c r="F7" s="13" t="e">
        <f>SUMIFS(#REF!,#REF!,$A7,#REF!,F$2,#REF!,"U")</f>
        <v>#REF!</v>
      </c>
      <c r="G7" s="13" t="e">
        <f>SUMIFS(#REF!,#REF!,$A7,#REF!,G$2,#REF!,"U")</f>
        <v>#REF!</v>
      </c>
      <c r="H7" s="13" t="e">
        <f>SUMIFS(#REF!,#REF!,$A7,#REF!,H$2,#REF!,"U")</f>
        <v>#REF!</v>
      </c>
      <c r="I7" s="13" t="e">
        <f>SUMIFS(#REF!,#REF!,$A7,#REF!,I$2,#REF!,"U")</f>
        <v>#REF!</v>
      </c>
      <c r="J7" s="13" t="e">
        <f>SUMIFS(#REF!,#REF!,$A7,#REF!,J$2,#REF!,"U")</f>
        <v>#REF!</v>
      </c>
      <c r="K7" s="12" t="e">
        <f t="shared" si="0"/>
        <v>#REF!</v>
      </c>
    </row>
    <row r="8" spans="1:11" ht="16.899999999999999" x14ac:dyDescent="0.3">
      <c r="A8" s="14" t="s">
        <v>91</v>
      </c>
      <c r="B8" s="13" t="e">
        <f>SUMIFS(#REF!,#REF!,$A8,#REF!,B$2,#REF!,"U")</f>
        <v>#REF!</v>
      </c>
      <c r="C8" s="13" t="e">
        <f>SUMIFS(#REF!,#REF!,$A8,#REF!,C$2,#REF!,"U")</f>
        <v>#REF!</v>
      </c>
      <c r="D8" s="13" t="e">
        <f>SUMIFS(#REF!,#REF!,$A8,#REF!,D$2,#REF!,"U")</f>
        <v>#REF!</v>
      </c>
      <c r="E8" s="13" t="e">
        <f>SUMIFS(#REF!,#REF!,$A8,#REF!,E$2,#REF!,"U")</f>
        <v>#REF!</v>
      </c>
      <c r="F8" s="13" t="e">
        <f>SUMIFS(#REF!,#REF!,$A8,#REF!,F$2,#REF!,"U")</f>
        <v>#REF!</v>
      </c>
      <c r="G8" s="13" t="e">
        <f>SUMIFS(#REF!,#REF!,$A8,#REF!,G$2,#REF!,"U")</f>
        <v>#REF!</v>
      </c>
      <c r="H8" s="13" t="e">
        <f>SUMIFS(#REF!,#REF!,$A8,#REF!,H$2,#REF!,"U")</f>
        <v>#REF!</v>
      </c>
      <c r="I8" s="13" t="e">
        <f>SUMIFS(#REF!,#REF!,$A8,#REF!,I$2,#REF!,"U")</f>
        <v>#REF!</v>
      </c>
      <c r="J8" s="13" t="e">
        <f>SUMIFS(#REF!,#REF!,$A8,#REF!,J$2,#REF!,"U")</f>
        <v>#REF!</v>
      </c>
      <c r="K8" s="12" t="e">
        <f t="shared" si="0"/>
        <v>#REF!</v>
      </c>
    </row>
    <row r="9" spans="1:11" ht="16.899999999999999" x14ac:dyDescent="0.3">
      <c r="A9" s="14" t="s">
        <v>90</v>
      </c>
      <c r="B9" s="13" t="e">
        <f>SUMIFS(#REF!,#REF!,$A9,#REF!,B$2,#REF!,"U")</f>
        <v>#REF!</v>
      </c>
      <c r="C9" s="13" t="e">
        <f>SUMIFS(#REF!,#REF!,$A9,#REF!,C$2,#REF!,"U")</f>
        <v>#REF!</v>
      </c>
      <c r="D9" s="13" t="e">
        <f>SUMIFS(#REF!,#REF!,$A9,#REF!,D$2,#REF!,"U")</f>
        <v>#REF!</v>
      </c>
      <c r="E9" s="13" t="e">
        <f>SUMIFS(#REF!,#REF!,$A9,#REF!,E$2,#REF!,"U")</f>
        <v>#REF!</v>
      </c>
      <c r="F9" s="13" t="e">
        <f>SUMIFS(#REF!,#REF!,$A9,#REF!,F$2,#REF!,"U")</f>
        <v>#REF!</v>
      </c>
      <c r="G9" s="13" t="e">
        <f>SUMIFS(#REF!,#REF!,$A9,#REF!,G$2,#REF!,"U")</f>
        <v>#REF!</v>
      </c>
      <c r="H9" s="13" t="e">
        <f>SUMIFS(#REF!,#REF!,$A9,#REF!,H$2,#REF!,"U")</f>
        <v>#REF!</v>
      </c>
      <c r="I9" s="13" t="e">
        <f>SUMIFS(#REF!,#REF!,$A9,#REF!,I$2,#REF!,"U")</f>
        <v>#REF!</v>
      </c>
      <c r="J9" s="13" t="e">
        <f>SUMIFS(#REF!,#REF!,$A9,#REF!,J$2,#REF!,"U")</f>
        <v>#REF!</v>
      </c>
      <c r="K9" s="12" t="e">
        <f t="shared" si="0"/>
        <v>#REF!</v>
      </c>
    </row>
    <row r="10" spans="1:11" ht="16.899999999999999" x14ac:dyDescent="0.3">
      <c r="A10" s="14" t="s">
        <v>89</v>
      </c>
      <c r="B10" s="13" t="e">
        <f>SUMIFS(#REF!,#REF!,$A10,#REF!,B$2,#REF!,"U")</f>
        <v>#REF!</v>
      </c>
      <c r="C10" s="13" t="e">
        <f>SUMIFS(#REF!,#REF!,$A10,#REF!,C$2,#REF!,"U")</f>
        <v>#REF!</v>
      </c>
      <c r="D10" s="13" t="e">
        <f>SUMIFS(#REF!,#REF!,$A10,#REF!,D$2,#REF!,"U")</f>
        <v>#REF!</v>
      </c>
      <c r="E10" s="13" t="e">
        <f>SUMIFS(#REF!,#REF!,$A10,#REF!,E$2,#REF!,"U")</f>
        <v>#REF!</v>
      </c>
      <c r="F10" s="13" t="e">
        <f>SUMIFS(#REF!,#REF!,$A10,#REF!,F$2,#REF!,"U")</f>
        <v>#REF!</v>
      </c>
      <c r="G10" s="13" t="e">
        <f>SUMIFS(#REF!,#REF!,$A10,#REF!,G$2,#REF!,"U")</f>
        <v>#REF!</v>
      </c>
      <c r="H10" s="13" t="e">
        <f>SUMIFS(#REF!,#REF!,$A10,#REF!,H$2,#REF!,"U")</f>
        <v>#REF!</v>
      </c>
      <c r="I10" s="13" t="e">
        <f>SUMIFS(#REF!,#REF!,$A10,#REF!,I$2,#REF!,"U")</f>
        <v>#REF!</v>
      </c>
      <c r="J10" s="13" t="e">
        <f>SUMIFS(#REF!,#REF!,$A10,#REF!,J$2,#REF!,"U")</f>
        <v>#REF!</v>
      </c>
      <c r="K10" s="12" t="e">
        <f t="shared" si="0"/>
        <v>#REF!</v>
      </c>
    </row>
    <row r="11" spans="1:11" ht="16.899999999999999" x14ac:dyDescent="0.3">
      <c r="A11" s="14" t="s">
        <v>86</v>
      </c>
      <c r="B11" s="13" t="e">
        <f>SUMIFS(#REF!,#REF!,$A11,#REF!,B$2,#REF!,"U")</f>
        <v>#REF!</v>
      </c>
      <c r="C11" s="13" t="e">
        <f>SUMIFS(#REF!,#REF!,$A11,#REF!,C$2,#REF!,"U")</f>
        <v>#REF!</v>
      </c>
      <c r="D11" s="13" t="e">
        <f>SUMIFS(#REF!,#REF!,$A11,#REF!,D$2,#REF!,"U")</f>
        <v>#REF!</v>
      </c>
      <c r="E11" s="13" t="e">
        <f>SUMIFS(#REF!,#REF!,$A11,#REF!,E$2,#REF!,"U")</f>
        <v>#REF!</v>
      </c>
      <c r="F11" s="13" t="e">
        <f>SUMIFS(#REF!,#REF!,$A11,#REF!,F$2,#REF!,"U")</f>
        <v>#REF!</v>
      </c>
      <c r="G11" s="13" t="e">
        <f>SUMIFS(#REF!,#REF!,$A11,#REF!,G$2,#REF!,"U")</f>
        <v>#REF!</v>
      </c>
      <c r="H11" s="13" t="e">
        <f>SUMIFS(#REF!,#REF!,$A11,#REF!,H$2,#REF!,"U")</f>
        <v>#REF!</v>
      </c>
      <c r="I11" s="13" t="e">
        <f>SUMIFS(#REF!,#REF!,$A11,#REF!,I$2,#REF!,"U")</f>
        <v>#REF!</v>
      </c>
      <c r="J11" s="13" t="e">
        <f>SUMIFS(#REF!,#REF!,$A11,#REF!,J$2,#REF!,"U")</f>
        <v>#REF!</v>
      </c>
      <c r="K11" s="12" t="e">
        <f t="shared" si="0"/>
        <v>#REF!</v>
      </c>
    </row>
    <row r="12" spans="1:11" ht="15.6" x14ac:dyDescent="0.3">
      <c r="A12" s="20" t="s">
        <v>88</v>
      </c>
      <c r="B12" s="11" t="e">
        <f>SUM(B3:B11)</f>
        <v>#REF!</v>
      </c>
      <c r="C12" s="11" t="e">
        <f t="shared" ref="C12:K12" si="1">SUM(C3:C11)</f>
        <v>#REF!</v>
      </c>
      <c r="D12" s="11" t="e">
        <f t="shared" si="1"/>
        <v>#REF!</v>
      </c>
      <c r="E12" s="11" t="e">
        <f t="shared" si="1"/>
        <v>#REF!</v>
      </c>
      <c r="F12" s="11" t="e">
        <f t="shared" si="1"/>
        <v>#REF!</v>
      </c>
      <c r="G12" s="11" t="e">
        <f t="shared" si="1"/>
        <v>#REF!</v>
      </c>
      <c r="H12" s="11" t="e">
        <f t="shared" si="1"/>
        <v>#REF!</v>
      </c>
      <c r="I12" s="11" t="e">
        <f t="shared" si="1"/>
        <v>#REF!</v>
      </c>
      <c r="J12" s="11" t="e">
        <f t="shared" si="1"/>
        <v>#REF!</v>
      </c>
      <c r="K12" s="11" t="e">
        <f t="shared" si="1"/>
        <v>#REF!</v>
      </c>
    </row>
    <row r="14" spans="1:11" ht="15.6" x14ac:dyDescent="0.3">
      <c r="A14" s="41" t="s">
        <v>118</v>
      </c>
      <c r="B14" s="42"/>
      <c r="C14" s="42"/>
      <c r="D14" s="42"/>
      <c r="E14" s="42"/>
      <c r="F14" s="42"/>
      <c r="G14" s="42"/>
      <c r="H14" s="42"/>
      <c r="I14" s="42"/>
      <c r="J14" s="42"/>
      <c r="K14" s="43"/>
    </row>
    <row r="15" spans="1:11" ht="16.899999999999999" x14ac:dyDescent="0.3">
      <c r="A15" s="19"/>
      <c r="B15" s="27" t="s">
        <v>1</v>
      </c>
      <c r="C15" s="27" t="s">
        <v>3</v>
      </c>
      <c r="D15" s="27" t="s">
        <v>4</v>
      </c>
      <c r="E15" s="28" t="s">
        <v>8</v>
      </c>
      <c r="F15" s="27" t="s">
        <v>6</v>
      </c>
      <c r="G15" s="27" t="s">
        <v>7</v>
      </c>
      <c r="H15" s="29" t="s">
        <v>2</v>
      </c>
      <c r="I15" s="27" t="s">
        <v>5</v>
      </c>
      <c r="J15" s="27" t="s">
        <v>97</v>
      </c>
      <c r="K15" s="30" t="s">
        <v>87</v>
      </c>
    </row>
    <row r="16" spans="1:11" ht="16.899999999999999" x14ac:dyDescent="0.3">
      <c r="A16" s="14" t="s">
        <v>96</v>
      </c>
      <c r="B16" s="13">
        <v>6695845.3799999962</v>
      </c>
      <c r="C16" s="13">
        <v>120763.4700000001</v>
      </c>
      <c r="D16" s="13">
        <v>3736624.4400000004</v>
      </c>
      <c r="E16" s="13">
        <v>43228.650000000009</v>
      </c>
      <c r="F16" s="13">
        <v>10823625.270000029</v>
      </c>
      <c r="G16" s="13">
        <v>9351741.5800000001</v>
      </c>
      <c r="H16" s="13">
        <v>19547195.780000098</v>
      </c>
      <c r="I16" s="13">
        <v>2429319.4899999918</v>
      </c>
      <c r="J16" s="13">
        <v>1076385.3500000017</v>
      </c>
      <c r="K16" s="12">
        <v>53824729.410000116</v>
      </c>
    </row>
    <row r="17" spans="1:11" ht="16.899999999999999" x14ac:dyDescent="0.3">
      <c r="A17" s="14" t="s">
        <v>95</v>
      </c>
      <c r="B17" s="13">
        <v>5157126.9299999923</v>
      </c>
      <c r="C17" s="13">
        <v>28955.089999999997</v>
      </c>
      <c r="D17" s="13">
        <v>3472236.1500000013</v>
      </c>
      <c r="E17" s="13">
        <v>83197.440000000002</v>
      </c>
      <c r="F17" s="13">
        <v>6144560.4500000067</v>
      </c>
      <c r="G17" s="13">
        <v>6670642.7999999961</v>
      </c>
      <c r="H17" s="13">
        <v>17562832.100000016</v>
      </c>
      <c r="I17" s="13">
        <v>2805565.149999992</v>
      </c>
      <c r="J17" s="13">
        <v>1088450.4499999997</v>
      </c>
      <c r="K17" s="12">
        <v>43013566.560000002</v>
      </c>
    </row>
    <row r="18" spans="1:11" ht="16.899999999999999" x14ac:dyDescent="0.3">
      <c r="A18" s="14" t="s">
        <v>94</v>
      </c>
      <c r="B18" s="13">
        <v>7162681.5300000058</v>
      </c>
      <c r="C18" s="13">
        <v>38004.829999999987</v>
      </c>
      <c r="D18" s="13">
        <v>4150531.6299999924</v>
      </c>
      <c r="E18" s="13">
        <v>77117.009999999966</v>
      </c>
      <c r="F18" s="13">
        <v>4122541.2000000034</v>
      </c>
      <c r="G18" s="13">
        <v>3856710.1300000031</v>
      </c>
      <c r="H18" s="13">
        <v>21107822.679999895</v>
      </c>
      <c r="I18" s="13">
        <v>1710927.7999999993</v>
      </c>
      <c r="J18" s="13">
        <v>1291927.889999998</v>
      </c>
      <c r="K18" s="12">
        <v>43518264.699999899</v>
      </c>
    </row>
    <row r="19" spans="1:11" ht="16.899999999999999" x14ac:dyDescent="0.3">
      <c r="A19" s="14" t="s">
        <v>93</v>
      </c>
      <c r="B19" s="13">
        <v>3654281.620000002</v>
      </c>
      <c r="C19" s="13">
        <v>49778.48</v>
      </c>
      <c r="D19" s="13">
        <v>4180509.7100000037</v>
      </c>
      <c r="E19" s="13">
        <v>95784.06</v>
      </c>
      <c r="F19" s="13">
        <v>6842438.9099999955</v>
      </c>
      <c r="G19" s="13">
        <v>6064583.7700000126</v>
      </c>
      <c r="H19" s="13">
        <v>29970110.120000068</v>
      </c>
      <c r="I19" s="13">
        <v>1677308.4699999965</v>
      </c>
      <c r="J19" s="13">
        <v>873201.71000000136</v>
      </c>
      <c r="K19" s="12">
        <v>53407996.850000076</v>
      </c>
    </row>
    <row r="20" spans="1:11" ht="16.899999999999999" x14ac:dyDescent="0.3">
      <c r="A20" s="14" t="s">
        <v>92</v>
      </c>
      <c r="B20" s="13">
        <v>3439204.819999997</v>
      </c>
      <c r="C20" s="13">
        <v>16737.399999999998</v>
      </c>
      <c r="D20" s="13">
        <v>2196486.9000000008</v>
      </c>
      <c r="E20" s="13">
        <v>861538.35000000009</v>
      </c>
      <c r="F20" s="13">
        <v>3229787.82</v>
      </c>
      <c r="G20" s="13">
        <v>4531068.7399999974</v>
      </c>
      <c r="H20" s="13">
        <v>27242849.259999979</v>
      </c>
      <c r="I20" s="13">
        <v>1140033.1999999995</v>
      </c>
      <c r="J20" s="13">
        <v>817201.58000000031</v>
      </c>
      <c r="K20" s="12">
        <v>43474908.069999978</v>
      </c>
    </row>
    <row r="21" spans="1:11" ht="16.899999999999999" x14ac:dyDescent="0.3">
      <c r="A21" s="14" t="s">
        <v>91</v>
      </c>
      <c r="B21" s="13">
        <v>3793619.5799999982</v>
      </c>
      <c r="C21" s="13">
        <v>12640.620000000003</v>
      </c>
      <c r="D21" s="13">
        <v>1739677.5900000029</v>
      </c>
      <c r="E21" s="13">
        <v>132612.5</v>
      </c>
      <c r="F21" s="13">
        <v>6329972.2300000023</v>
      </c>
      <c r="G21" s="13">
        <v>5257008.7999999914</v>
      </c>
      <c r="H21" s="13">
        <v>15652907.680000044</v>
      </c>
      <c r="I21" s="13">
        <v>1346700.4599999997</v>
      </c>
      <c r="J21" s="13">
        <v>1009264.910000002</v>
      </c>
      <c r="K21" s="12">
        <v>35274404.370000042</v>
      </c>
    </row>
    <row r="22" spans="1:11" ht="16.899999999999999" x14ac:dyDescent="0.3">
      <c r="A22" s="14" t="s">
        <v>90</v>
      </c>
      <c r="B22" s="13">
        <v>4635475.9899999984</v>
      </c>
      <c r="C22" s="13">
        <v>31673.959999999995</v>
      </c>
      <c r="D22" s="13">
        <v>1782322.4300000002</v>
      </c>
      <c r="E22" s="13">
        <v>79285.439999999988</v>
      </c>
      <c r="F22" s="13">
        <v>4993828.1300000092</v>
      </c>
      <c r="G22" s="13">
        <v>3156426.8200000054</v>
      </c>
      <c r="H22" s="13">
        <v>12096960.470000008</v>
      </c>
      <c r="I22" s="13">
        <v>1433396.419999995</v>
      </c>
      <c r="J22" s="13">
        <v>771911.67000000074</v>
      </c>
      <c r="K22" s="12">
        <v>28981281.330000021</v>
      </c>
    </row>
    <row r="23" spans="1:11" ht="16.899999999999999" x14ac:dyDescent="0.3">
      <c r="A23" s="14" t="s">
        <v>89</v>
      </c>
      <c r="B23" s="13">
        <v>1279865.5900000001</v>
      </c>
      <c r="C23" s="13">
        <v>35082.150000000009</v>
      </c>
      <c r="D23" s="13">
        <v>1347864.2200000014</v>
      </c>
      <c r="E23" s="13">
        <v>35662.549999999996</v>
      </c>
      <c r="F23" s="13">
        <v>3008536.4600000014</v>
      </c>
      <c r="G23" s="13">
        <v>997335.99000000127</v>
      </c>
      <c r="H23" s="13">
        <v>8369671.1500000106</v>
      </c>
      <c r="I23" s="13">
        <v>1069590.1399999994</v>
      </c>
      <c r="J23" s="13">
        <v>705200.69999999972</v>
      </c>
      <c r="K23" s="12">
        <v>16848808.950000014</v>
      </c>
    </row>
    <row r="24" spans="1:11" ht="16.899999999999999" x14ac:dyDescent="0.3">
      <c r="A24" s="14" t="s">
        <v>86</v>
      </c>
      <c r="B24" s="13">
        <v>43082493.080000125</v>
      </c>
      <c r="C24" s="13">
        <v>173316092.55999985</v>
      </c>
      <c r="D24" s="13">
        <v>57276622.520000137</v>
      </c>
      <c r="E24" s="13">
        <v>17476519.800000004</v>
      </c>
      <c r="F24" s="13">
        <v>31832246.319999989</v>
      </c>
      <c r="G24" s="13">
        <v>104215143.51000021</v>
      </c>
      <c r="H24" s="13">
        <v>137367854.61000076</v>
      </c>
      <c r="I24" s="13">
        <v>34959653.600000091</v>
      </c>
      <c r="J24" s="13">
        <v>35723512.680000141</v>
      </c>
      <c r="K24" s="12">
        <v>635250138.6800015</v>
      </c>
    </row>
    <row r="25" spans="1:11" ht="16.899999999999999" x14ac:dyDescent="0.3">
      <c r="A25" s="20" t="s">
        <v>110</v>
      </c>
      <c r="B25" s="11">
        <v>78900594.520000115</v>
      </c>
      <c r="C25" s="11">
        <v>173649728.55999985</v>
      </c>
      <c r="D25" s="11">
        <v>79882875.590000153</v>
      </c>
      <c r="E25" s="31">
        <v>18884945.800000004</v>
      </c>
      <c r="F25" s="11">
        <v>77327536.790000036</v>
      </c>
      <c r="G25" s="11">
        <v>144100662.14000022</v>
      </c>
      <c r="H25" s="32">
        <v>288918203.85000086</v>
      </c>
      <c r="I25" s="33">
        <v>48572494.730000064</v>
      </c>
      <c r="J25" s="11">
        <v>43357056.940000147</v>
      </c>
      <c r="K25" s="34">
        <v>953594098.92000175</v>
      </c>
    </row>
    <row r="27" spans="1:11" ht="15.6" x14ac:dyDescent="0.3">
      <c r="A27" s="41" t="s">
        <v>119</v>
      </c>
      <c r="B27" s="42"/>
      <c r="C27" s="42"/>
      <c r="D27" s="42"/>
      <c r="E27" s="42"/>
      <c r="F27" s="42"/>
      <c r="G27" s="42"/>
      <c r="H27" s="42"/>
      <c r="I27" s="42"/>
      <c r="J27" s="42"/>
      <c r="K27" s="43"/>
    </row>
    <row r="28" spans="1:11" ht="16.899999999999999" x14ac:dyDescent="0.3">
      <c r="A28" s="19" t="s">
        <v>98</v>
      </c>
      <c r="B28" s="27" t="s">
        <v>1</v>
      </c>
      <c r="C28" s="27" t="s">
        <v>8</v>
      </c>
      <c r="D28" s="27" t="s">
        <v>6</v>
      </c>
      <c r="E28" s="28" t="s">
        <v>114</v>
      </c>
      <c r="F28" s="27" t="s">
        <v>2</v>
      </c>
      <c r="G28" s="27" t="s">
        <v>3</v>
      </c>
      <c r="H28" s="29" t="s">
        <v>4</v>
      </c>
      <c r="I28" s="27" t="s">
        <v>5</v>
      </c>
      <c r="J28" s="27" t="s">
        <v>115</v>
      </c>
      <c r="K28" s="30" t="s">
        <v>87</v>
      </c>
    </row>
    <row r="29" spans="1:11" ht="16.899999999999999" x14ac:dyDescent="0.3">
      <c r="A29" s="14" t="s">
        <v>96</v>
      </c>
      <c r="B29" s="13">
        <v>5078971.3500000071</v>
      </c>
      <c r="C29" s="13">
        <v>45218.149999999994</v>
      </c>
      <c r="D29" s="13">
        <v>5768892.0300000012</v>
      </c>
      <c r="E29" s="13">
        <v>13786582.870000022</v>
      </c>
      <c r="F29" s="13">
        <v>8493992.2399999965</v>
      </c>
      <c r="G29" s="13">
        <v>317367.23000000016</v>
      </c>
      <c r="H29" s="13">
        <v>4880573.7100000009</v>
      </c>
      <c r="I29" s="13">
        <v>2930645.9899999998</v>
      </c>
      <c r="J29" s="13">
        <v>1451581.5299999968</v>
      </c>
      <c r="K29" s="12">
        <v>42753825.100000024</v>
      </c>
    </row>
    <row r="30" spans="1:11" ht="16.899999999999999" x14ac:dyDescent="0.3">
      <c r="A30" s="14" t="s">
        <v>95</v>
      </c>
      <c r="B30" s="13">
        <v>7141748.7400000086</v>
      </c>
      <c r="C30" s="13">
        <v>83652.94</v>
      </c>
      <c r="D30" s="13">
        <v>4007814.6199999996</v>
      </c>
      <c r="E30" s="13">
        <v>9063269.7800000142</v>
      </c>
      <c r="F30" s="13">
        <v>11395793.110000003</v>
      </c>
      <c r="G30" s="13">
        <v>244742.88999999975</v>
      </c>
      <c r="H30" s="13">
        <v>4681792.0499999989</v>
      </c>
      <c r="I30" s="13">
        <v>1881883.2300000028</v>
      </c>
      <c r="J30" s="13">
        <v>1372923.7399999967</v>
      </c>
      <c r="K30" s="12">
        <v>39873621.100000024</v>
      </c>
    </row>
    <row r="31" spans="1:11" ht="16.899999999999999" x14ac:dyDescent="0.3">
      <c r="A31" s="14" t="s">
        <v>94</v>
      </c>
      <c r="B31" s="13">
        <v>8254729.9900000133</v>
      </c>
      <c r="C31" s="13">
        <v>61956.92000000002</v>
      </c>
      <c r="D31" s="13">
        <v>7951065.370000002</v>
      </c>
      <c r="E31" s="13">
        <v>11921447.170000028</v>
      </c>
      <c r="F31" s="13">
        <v>10489689.099999968</v>
      </c>
      <c r="G31" s="13">
        <v>430960.68999999965</v>
      </c>
      <c r="H31" s="13">
        <v>6621578.8100000108</v>
      </c>
      <c r="I31" s="13">
        <v>3110251.12</v>
      </c>
      <c r="J31" s="13">
        <v>1247819.9599999993</v>
      </c>
      <c r="K31" s="12">
        <v>50089499.130000018</v>
      </c>
    </row>
    <row r="32" spans="1:11" ht="16.899999999999999" x14ac:dyDescent="0.3">
      <c r="A32" s="14" t="s">
        <v>93</v>
      </c>
      <c r="B32" s="13">
        <v>3612000.0599999987</v>
      </c>
      <c r="C32" s="13">
        <v>90346.970000000016</v>
      </c>
      <c r="D32" s="13">
        <v>5707067.3900000034</v>
      </c>
      <c r="E32" s="13">
        <v>13616925.380000036</v>
      </c>
      <c r="F32" s="13">
        <v>12643803.850000005</v>
      </c>
      <c r="G32" s="13">
        <v>187598.77000000014</v>
      </c>
      <c r="H32" s="13">
        <v>4082056.1099999957</v>
      </c>
      <c r="I32" s="13">
        <v>2364626.8800000041</v>
      </c>
      <c r="J32" s="13">
        <v>1231913.3200000008</v>
      </c>
      <c r="K32" s="12">
        <v>43536338.730000049</v>
      </c>
    </row>
    <row r="33" spans="1:11" ht="16.899999999999999" x14ac:dyDescent="0.3">
      <c r="A33" s="14" t="s">
        <v>92</v>
      </c>
      <c r="B33" s="13">
        <v>3623663.6799999955</v>
      </c>
      <c r="C33" s="13">
        <v>293125.58999999991</v>
      </c>
      <c r="D33" s="13">
        <v>4591263.0800000019</v>
      </c>
      <c r="E33" s="13">
        <v>13814337.520000052</v>
      </c>
      <c r="F33" s="13">
        <v>16483877.880000044</v>
      </c>
      <c r="G33" s="13">
        <v>191099.27000000002</v>
      </c>
      <c r="H33" s="13">
        <v>3450039.4800000084</v>
      </c>
      <c r="I33" s="13">
        <v>1386302.8200000005</v>
      </c>
      <c r="J33" s="13">
        <v>1382800.0700000012</v>
      </c>
      <c r="K33" s="12">
        <v>45216509.390000105</v>
      </c>
    </row>
    <row r="34" spans="1:11" ht="16.899999999999999" x14ac:dyDescent="0.3">
      <c r="A34" s="14" t="s">
        <v>91</v>
      </c>
      <c r="B34" s="13">
        <v>3380695.5800000015</v>
      </c>
      <c r="C34" s="13">
        <v>129197.7</v>
      </c>
      <c r="D34" s="13">
        <v>2751327.209999999</v>
      </c>
      <c r="E34" s="13">
        <v>8453286.0100000035</v>
      </c>
      <c r="F34" s="13">
        <v>8556308.2400000021</v>
      </c>
      <c r="G34" s="13">
        <v>181524.76000000004</v>
      </c>
      <c r="H34" s="13">
        <v>2288565.8899999978</v>
      </c>
      <c r="I34" s="13">
        <v>1790998.2600000037</v>
      </c>
      <c r="J34" s="13">
        <v>970230.75000000035</v>
      </c>
      <c r="K34" s="12">
        <v>28502134.40000001</v>
      </c>
    </row>
    <row r="35" spans="1:11" ht="16.899999999999999" x14ac:dyDescent="0.3">
      <c r="A35" s="14" t="s">
        <v>90</v>
      </c>
      <c r="B35" s="13">
        <v>3923923.5499999947</v>
      </c>
      <c r="C35" s="13">
        <v>89524.989999999976</v>
      </c>
      <c r="D35" s="13">
        <v>2985011.4400000032</v>
      </c>
      <c r="E35" s="13">
        <v>7677454.7700000135</v>
      </c>
      <c r="F35" s="13">
        <v>5526316.6000000015</v>
      </c>
      <c r="G35" s="13">
        <v>295456.36000000016</v>
      </c>
      <c r="H35" s="13">
        <v>2068335.3399999996</v>
      </c>
      <c r="I35" s="13">
        <v>2082438.1199999978</v>
      </c>
      <c r="J35" s="13">
        <v>1041557.8599999993</v>
      </c>
      <c r="K35" s="12">
        <v>25690019.030000009</v>
      </c>
    </row>
    <row r="36" spans="1:11" ht="16.899999999999999" x14ac:dyDescent="0.3">
      <c r="A36" s="14" t="s">
        <v>89</v>
      </c>
      <c r="B36" s="13">
        <v>1105049.8199999994</v>
      </c>
      <c r="C36" s="13">
        <v>53018.570000000022</v>
      </c>
      <c r="D36" s="13">
        <v>1619053.5599999994</v>
      </c>
      <c r="E36" s="13">
        <v>1347943.8500000003</v>
      </c>
      <c r="F36" s="13">
        <v>3522067.8100000015</v>
      </c>
      <c r="G36" s="13">
        <v>119610.11999999998</v>
      </c>
      <c r="H36" s="13">
        <v>1512181.6700000006</v>
      </c>
      <c r="I36" s="13">
        <v>2208771.4200000032</v>
      </c>
      <c r="J36" s="13">
        <v>924909.62</v>
      </c>
      <c r="K36" s="12">
        <v>12412606.440000003</v>
      </c>
    </row>
    <row r="37" spans="1:11" ht="16.899999999999999" x14ac:dyDescent="0.3">
      <c r="A37" s="14" t="s">
        <v>116</v>
      </c>
      <c r="B37" s="13">
        <v>41977122.779999845</v>
      </c>
      <c r="C37" s="13">
        <v>20117062.990000062</v>
      </c>
      <c r="D37" s="13">
        <v>32058295.170000054</v>
      </c>
      <c r="E37" s="13">
        <v>71022580.730000079</v>
      </c>
      <c r="F37" s="13">
        <v>82502587.789999515</v>
      </c>
      <c r="G37" s="13">
        <v>163441312.04000047</v>
      </c>
      <c r="H37" s="13">
        <v>57679773.04999993</v>
      </c>
      <c r="I37" s="13">
        <v>34366835.330000035</v>
      </c>
      <c r="J37" s="13">
        <v>29749957.860000022</v>
      </c>
      <c r="K37" s="12">
        <v>532915527.74000001</v>
      </c>
    </row>
    <row r="38" spans="1:11" ht="15.6" x14ac:dyDescent="0.3">
      <c r="A38" s="20" t="s">
        <v>87</v>
      </c>
      <c r="B38" s="11">
        <v>78097905.549999863</v>
      </c>
      <c r="C38" s="11">
        <v>20963104.82000006</v>
      </c>
      <c r="D38" s="11">
        <v>67439789.870000064</v>
      </c>
      <c r="E38" s="11">
        <v>150703828.08000025</v>
      </c>
      <c r="F38" s="11">
        <v>159614436.61999953</v>
      </c>
      <c r="G38" s="11">
        <v>165409672.13000047</v>
      </c>
      <c r="H38" s="11">
        <v>87264896.10999994</v>
      </c>
      <c r="I38" s="11">
        <v>52122753.170000046</v>
      </c>
      <c r="J38" s="11">
        <v>39373694.710000016</v>
      </c>
      <c r="K38" s="11">
        <v>820990081.06000018</v>
      </c>
    </row>
  </sheetData>
  <mergeCells count="3">
    <mergeCell ref="A1:K1"/>
    <mergeCell ref="A14:K14"/>
    <mergeCell ref="A27:K27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UMOS Spend by Pct</vt:lpstr>
      <vt:lpstr>UMOS Q1 Spend by Patrol Borough</vt:lpstr>
      <vt:lpstr>SNL</vt:lpstr>
      <vt:lpstr>YOY UMOS Spend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MATHIS, BRIDGET</dc:creator>
  <cp:lastModifiedBy>MATHIS, BRIDGET</cp:lastModifiedBy>
  <dcterms:created xsi:type="dcterms:W3CDTF">2023-09-14T13:21:34Z</dcterms:created>
  <dcterms:modified xsi:type="dcterms:W3CDTF">2024-12-23T19:01:12Z</dcterms:modified>
</cp:coreProperties>
</file>