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J:\BUDGET UNIT\Terms and Conditions\FY24 T+C Reports\DYCD\"/>
    </mc:Choice>
  </mc:AlternateContent>
  <bookViews>
    <workbookView xWindow="0" yWindow="0" windowWidth="28800" windowHeight="12000"/>
  </bookViews>
  <sheets>
    <sheet name="T&amp;C" sheetId="1" r:id="rId1"/>
  </sheets>
  <definedNames>
    <definedName name="_xlnm._FilterDatabase" localSheetId="0" hidden="1">'T&amp;C'!$A$5:$H$69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4" i="1" l="1"/>
  <c r="G116" i="1" s="1"/>
  <c r="F114" i="1"/>
  <c r="F116" i="1" s="1"/>
  <c r="D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114" i="1" s="1"/>
  <c r="H116" i="1" s="1"/>
  <c r="H74" i="1"/>
  <c r="H73" i="1"/>
  <c r="H70" i="1"/>
  <c r="G70" i="1"/>
  <c r="F70" i="1"/>
  <c r="D70" i="1"/>
  <c r="D116" i="1" s="1"/>
  <c r="H69" i="1"/>
  <c r="H68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</calcChain>
</file>

<file path=xl/sharedStrings.xml><?xml version="1.0" encoding="utf-8"?>
<sst xmlns="http://schemas.openxmlformats.org/spreadsheetml/2006/main" count="341" uniqueCount="150">
  <si>
    <t>FY24</t>
  </si>
  <si>
    <t>JAN25 Adult Literacy Funding</t>
  </si>
  <si>
    <t>CT #</t>
  </si>
  <si>
    <t>Provider</t>
  </si>
  <si>
    <t>Program Area</t>
  </si>
  <si>
    <t>Obligated</t>
  </si>
  <si>
    <t>AVG PPP</t>
  </si>
  <si>
    <t>Base Funded Slots</t>
  </si>
  <si>
    <t>Expansion Slots</t>
  </si>
  <si>
    <t>Total Slots</t>
  </si>
  <si>
    <t>766571C</t>
  </si>
  <si>
    <t>Henry Street Settlement</t>
  </si>
  <si>
    <t>NYCALI</t>
  </si>
  <si>
    <t>766572C</t>
  </si>
  <si>
    <t>Mosholu Montefiore Community Center, Inc.</t>
  </si>
  <si>
    <t>766573C</t>
  </si>
  <si>
    <t>RiseBoro Community Partnership Inc</t>
  </si>
  <si>
    <t>766574C</t>
  </si>
  <si>
    <t>The Young Womens Christian Association of Queens</t>
  </si>
  <si>
    <t>766575C</t>
  </si>
  <si>
    <t>Brooklyn Chinese American Association Inc</t>
  </si>
  <si>
    <t>766576C</t>
  </si>
  <si>
    <t>Edith &amp; Carl Marks Jewish Community House of Bensonhurst Inc</t>
  </si>
  <si>
    <t>766577C</t>
  </si>
  <si>
    <t>HANAC INC</t>
  </si>
  <si>
    <t>766578C</t>
  </si>
  <si>
    <t>Jewish Community Center of Staten Island, Inc.</t>
  </si>
  <si>
    <t>766579C</t>
  </si>
  <si>
    <t>Mercy Center Inc</t>
  </si>
  <si>
    <t>766580C</t>
  </si>
  <si>
    <t>Northern Manhattan Improvement Corporation</t>
  </si>
  <si>
    <t>766581C</t>
  </si>
  <si>
    <t>766582C</t>
  </si>
  <si>
    <t>Riverside Language Program, Inc.</t>
  </si>
  <si>
    <t>766583C</t>
  </si>
  <si>
    <t>Sunnyside Community Services Inc</t>
  </si>
  <si>
    <t>766584C</t>
  </si>
  <si>
    <t>Union Settlement Association Inc</t>
  </si>
  <si>
    <t>766585C</t>
  </si>
  <si>
    <t>YMCA of Greater New York/Flatbush Branch</t>
  </si>
  <si>
    <t>766600C</t>
  </si>
  <si>
    <t>Agudath Israel of America Community Services, Inc.</t>
  </si>
  <si>
    <t>766601C</t>
  </si>
  <si>
    <t>BronxWorks, Inc.</t>
  </si>
  <si>
    <t>766602C</t>
  </si>
  <si>
    <t>CAMBA, Inc.</t>
  </si>
  <si>
    <t>766603C</t>
  </si>
  <si>
    <t>Catholic Charities Neighborhood Services, Inc.</t>
  </si>
  <si>
    <t>766604C</t>
  </si>
  <si>
    <t>766605C</t>
  </si>
  <si>
    <t>766606C</t>
  </si>
  <si>
    <t>Inwood Community Services, Inc.</t>
  </si>
  <si>
    <t>766607C</t>
  </si>
  <si>
    <t>Jewish Community Council of Greater Coney Island, Inc.</t>
  </si>
  <si>
    <t>766608C</t>
  </si>
  <si>
    <t>Kingsbridge Heights Community Center Inc</t>
  </si>
  <si>
    <t>766609C</t>
  </si>
  <si>
    <t>Make the Road New York</t>
  </si>
  <si>
    <t>766610C</t>
  </si>
  <si>
    <t>Opportunities for a Better Tomorrow Inc</t>
  </si>
  <si>
    <t>766611C</t>
  </si>
  <si>
    <t>Queens Community House, Inc.</t>
  </si>
  <si>
    <t>766612C</t>
  </si>
  <si>
    <t>Shorefront YM-YWHA of Brighton-Manhattan Beach, Inc</t>
  </si>
  <si>
    <t>766613C</t>
  </si>
  <si>
    <t>766615C</t>
  </si>
  <si>
    <t>The Door-A Center of Alternatives Inc</t>
  </si>
  <si>
    <t>766616C</t>
  </si>
  <si>
    <t>766617C</t>
  </si>
  <si>
    <t>766618C</t>
  </si>
  <si>
    <t>ST. NICKS ALLIANCE CORP.</t>
  </si>
  <si>
    <t>766694C</t>
  </si>
  <si>
    <t>Jacob A. Riis Neighborhood Settlement</t>
  </si>
  <si>
    <t>St. John's University</t>
  </si>
  <si>
    <t>77179D</t>
  </si>
  <si>
    <t>ESOL Civics</t>
  </si>
  <si>
    <t>77180D</t>
  </si>
  <si>
    <t>77181D</t>
  </si>
  <si>
    <t>Chinese-American Planning Council Inc</t>
  </si>
  <si>
    <t>77182D</t>
  </si>
  <si>
    <t>77183D</t>
  </si>
  <si>
    <t>77185D</t>
  </si>
  <si>
    <t>77186D</t>
  </si>
  <si>
    <t>77187D</t>
  </si>
  <si>
    <t>77188D</t>
  </si>
  <si>
    <t>77189D</t>
  </si>
  <si>
    <t>Korean Community Services of Metropolitan New York, Inc.</t>
  </si>
  <si>
    <t>77190D</t>
  </si>
  <si>
    <t>77191D</t>
  </si>
  <si>
    <t>77192D</t>
  </si>
  <si>
    <t>77194D</t>
  </si>
  <si>
    <t>77195D</t>
  </si>
  <si>
    <t>Research Foundation of CUNY/LaGuardia Community College</t>
  </si>
  <si>
    <t>77196D</t>
  </si>
  <si>
    <t>77197D</t>
  </si>
  <si>
    <t>77199D</t>
  </si>
  <si>
    <t>YMCA of Greater New York/Corporate</t>
  </si>
  <si>
    <t>77200B</t>
  </si>
  <si>
    <t>Center for Family Life In Sunset Park, Inc.</t>
  </si>
  <si>
    <t>410200</t>
  </si>
  <si>
    <t>NDA Adult Literacy</t>
  </si>
  <si>
    <t>410007</t>
  </si>
  <si>
    <t>NDA Imm Ser ESOL</t>
  </si>
  <si>
    <t>410103</t>
  </si>
  <si>
    <t>420402</t>
  </si>
  <si>
    <t>420703</t>
  </si>
  <si>
    <t>Academy of Medical &amp; Public Health Services, Inc.</t>
  </si>
  <si>
    <t>421401</t>
  </si>
  <si>
    <t>430300</t>
  </si>
  <si>
    <t>TBD</t>
  </si>
  <si>
    <t>440300</t>
  </si>
  <si>
    <t>440702</t>
  </si>
  <si>
    <t>Queens Borough Public Library</t>
  </si>
  <si>
    <t>TOTAL</t>
  </si>
  <si>
    <t>Literacy Expansion Council Discretionary</t>
  </si>
  <si>
    <t>n/a</t>
  </si>
  <si>
    <t>Discretionary</t>
  </si>
  <si>
    <t>Adhikaar for Human Rights and Social Justice</t>
  </si>
  <si>
    <t>African Services Committee, Inc.</t>
  </si>
  <si>
    <t>Arab American Association of NY, Inc.</t>
  </si>
  <si>
    <t>Arab-American Family Support Center Inc</t>
  </si>
  <si>
    <t>Asian Americans for Equality Inc</t>
  </si>
  <si>
    <t>Catholic Charities Community Services, Archdiocese of NY</t>
  </si>
  <si>
    <t>Chinatown Manpower Project, Inc.</t>
  </si>
  <si>
    <t>East Side House, Inc.</t>
  </si>
  <si>
    <t>Fifth Avenue Committee, Inc.</t>
  </si>
  <si>
    <t>Fordham University</t>
  </si>
  <si>
    <t>Indochina Sino- American Senior Citizen Center Inc</t>
  </si>
  <si>
    <t>Lenox Hill Neighborhood House, Inc.</t>
  </si>
  <si>
    <t>Literacy Assistance Center</t>
  </si>
  <si>
    <t>Liberian Cultural Association, Inc.</t>
  </si>
  <si>
    <t>MASA-MexEd, Inc.d/b/a Masa</t>
  </si>
  <si>
    <t>New Immigrant Community Empowerment,Inc.</t>
  </si>
  <si>
    <t>NIA Community Services Network Inc</t>
  </si>
  <si>
    <t>Northern Manhattan Coalition for Immigrant Rights</t>
  </si>
  <si>
    <t>Samuel Field YM &amp; YWHA, Inc.</t>
  </si>
  <si>
    <t>Southern Queens Park Association,Inc.</t>
  </si>
  <si>
    <t>Sunset Park Health Council Inc</t>
  </si>
  <si>
    <t>Opportunities for a Better Tomorrow, Inc.</t>
  </si>
  <si>
    <t>The Children's Aid Society</t>
  </si>
  <si>
    <t>The Korean American Family Service Center, Inc.</t>
  </si>
  <si>
    <t>The YWCA of Brooklyn, Inc.</t>
  </si>
  <si>
    <t>Turning Point Brooklyn Inc</t>
  </si>
  <si>
    <t>University Settlement Society of New York</t>
  </si>
  <si>
    <t>Urban Health Plan Inc</t>
  </si>
  <si>
    <t>Women for Afghan Women</t>
  </si>
  <si>
    <t>Grand Total Obligated</t>
  </si>
  <si>
    <t>Note:</t>
  </si>
  <si>
    <t>Obligated amounts include Adult Literacy Expansion allocations</t>
  </si>
  <si>
    <t>For Literacy Discretionary providers the amounts include awards for Pilot Projects and Slots. Pilot CTs do not have slots or PPP associated with them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</si>
</sst>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0" fillId="0" borderId="0" xfId="0" applyNumberFormat="1"/>
    <xf numFmtId="44" fontId="2" fillId="0" borderId="1" xfId="2" applyFont="1" applyBorder="1" applyAlignment="1">
      <alignment horizontal="center"/>
    </xf>
    <xf numFmtId="0" fontId="2" fillId="2" borderId="1" xfId="0" applyFont="1" applyFill="1" applyBorder="1"/>
    <xf numFmtId="164" fontId="2" fillId="2" borderId="1" xfId="0" applyNumberFormat="1" applyFont="1" applyFill="1" applyBorder="1"/>
    <xf numFmtId="0" fontId="0" fillId="0" borderId="1" xfId="0" applyBorder="1"/>
    <xf numFmtId="44" fontId="0" fillId="0" borderId="1" xfId="2" applyFont="1" applyBorder="1"/>
    <xf numFmtId="164" fontId="0" fillId="0" borderId="1" xfId="2" applyNumberFormat="1" applyFont="1" applyBorder="1"/>
    <xf numFmtId="165" fontId="0" fillId="0" borderId="1" xfId="1" applyNumberFormat="1" applyFont="1" applyBorder="1"/>
    <xf numFmtId="0" fontId="0" fillId="0" borderId="1" xfId="0" applyBorder="1" applyAlignment="1">
      <alignment horizontal="left"/>
    </xf>
    <xf numFmtId="0" fontId="2" fillId="3" borderId="1" xfId="0" applyFont="1" applyFill="1" applyBorder="1" applyAlignment="1">
      <alignment horizontal="centerContinuous"/>
    </xf>
    <xf numFmtId="44" fontId="2" fillId="3" borderId="1" xfId="0" applyNumberFormat="1" applyFont="1" applyFill="1" applyBorder="1"/>
    <xf numFmtId="164" fontId="2" fillId="3" borderId="1" xfId="0" applyNumberFormat="1" applyFont="1" applyFill="1" applyBorder="1"/>
    <xf numFmtId="165" fontId="2" fillId="3" borderId="1" xfId="1" applyNumberFormat="1" applyFont="1" applyFill="1" applyBorder="1"/>
    <xf numFmtId="0" fontId="2" fillId="2" borderId="1" xfId="0" applyFont="1" applyFill="1" applyBorder="1" applyAlignment="1">
      <alignment horizontal="centerContinuous"/>
    </xf>
    <xf numFmtId="0" fontId="0" fillId="0" borderId="1" xfId="0" applyBorder="1" applyAlignment="1">
      <alignment horizontal="centerContinuous"/>
    </xf>
    <xf numFmtId="44" fontId="0" fillId="0" borderId="1" xfId="2" applyFont="1" applyFill="1" applyBorder="1"/>
    <xf numFmtId="165" fontId="0" fillId="0" borderId="1" xfId="1" applyNumberFormat="1" applyFont="1" applyFill="1" applyBorder="1"/>
    <xf numFmtId="165" fontId="0" fillId="0" borderId="0" xfId="1" applyNumberFormat="1" applyFont="1"/>
    <xf numFmtId="44" fontId="0" fillId="0" borderId="0" xfId="2" applyFont="1" applyFill="1" applyBorder="1"/>
    <xf numFmtId="44" fontId="0" fillId="0" borderId="0" xfId="0" applyNumberFormat="1"/>
    <xf numFmtId="44" fontId="0" fillId="0" borderId="0" xfId="2" applyFont="1"/>
    <xf numFmtId="0" fontId="2" fillId="3" borderId="1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3"/>
  <sheetViews>
    <sheetView tabSelected="1" workbookViewId="0">
      <selection activeCell="O96" sqref="O96"/>
    </sheetView>
  </sheetViews>
  <sheetFormatPr defaultRowHeight="15" x14ac:dyDescent="0.25"/>
  <cols>
    <col min="1" max="1" width="26.7109375" customWidth="1"/>
    <col min="2" max="2" width="58.7109375" customWidth="1"/>
    <col min="3" max="3" width="17.85546875" customWidth="1"/>
    <col min="4" max="4" width="15.28515625" customWidth="1"/>
    <col min="5" max="5" width="12.5703125" style="3" customWidth="1"/>
    <col min="6" max="6" width="17.42578125" customWidth="1"/>
    <col min="7" max="7" width="15" customWidth="1"/>
    <col min="8" max="8" width="12.28515625" customWidth="1"/>
  </cols>
  <sheetData>
    <row r="2" spans="1:8" x14ac:dyDescent="0.25">
      <c r="A2" s="1"/>
      <c r="B2" s="2" t="s">
        <v>0</v>
      </c>
    </row>
    <row r="3" spans="1:8" x14ac:dyDescent="0.25">
      <c r="A3" s="1" t="s">
        <v>1</v>
      </c>
      <c r="B3" s="4">
        <v>24462734</v>
      </c>
    </row>
    <row r="5" spans="1:8" x14ac:dyDescent="0.25">
      <c r="A5" s="5" t="s">
        <v>2</v>
      </c>
      <c r="B5" s="5" t="s">
        <v>3</v>
      </c>
      <c r="C5" s="5" t="s">
        <v>4</v>
      </c>
      <c r="D5" s="5" t="s">
        <v>5</v>
      </c>
      <c r="E5" s="6" t="s">
        <v>6</v>
      </c>
      <c r="F5" s="5" t="s">
        <v>7</v>
      </c>
      <c r="G5" s="5" t="s">
        <v>8</v>
      </c>
      <c r="H5" s="5" t="s">
        <v>9</v>
      </c>
    </row>
    <row r="6" spans="1:8" x14ac:dyDescent="0.25">
      <c r="A6" s="7" t="s">
        <v>10</v>
      </c>
      <c r="B6" s="7" t="s">
        <v>11</v>
      </c>
      <c r="C6" s="7" t="s">
        <v>12</v>
      </c>
      <c r="D6" s="8">
        <v>165916</v>
      </c>
      <c r="E6" s="9">
        <v>898</v>
      </c>
      <c r="F6" s="10">
        <v>110</v>
      </c>
      <c r="G6" s="10">
        <v>0</v>
      </c>
      <c r="H6" s="10">
        <f>G6+F6</f>
        <v>110</v>
      </c>
    </row>
    <row r="7" spans="1:8" x14ac:dyDescent="0.25">
      <c r="A7" s="7" t="s">
        <v>13</v>
      </c>
      <c r="B7" s="7" t="s">
        <v>14</v>
      </c>
      <c r="C7" s="7" t="s">
        <v>12</v>
      </c>
      <c r="D7" s="8">
        <v>160329</v>
      </c>
      <c r="E7" s="9">
        <v>898</v>
      </c>
      <c r="F7" s="10">
        <v>100</v>
      </c>
      <c r="G7" s="10">
        <v>0</v>
      </c>
      <c r="H7" s="10">
        <f t="shared" ref="H7:H69" si="0">G7+F7</f>
        <v>100</v>
      </c>
    </row>
    <row r="8" spans="1:8" x14ac:dyDescent="0.25">
      <c r="A8" s="7" t="s">
        <v>15</v>
      </c>
      <c r="B8" s="7" t="s">
        <v>16</v>
      </c>
      <c r="C8" s="7" t="s">
        <v>12</v>
      </c>
      <c r="D8" s="8">
        <v>302700</v>
      </c>
      <c r="E8" s="9">
        <v>898</v>
      </c>
      <c r="F8" s="10">
        <v>231</v>
      </c>
      <c r="G8" s="10">
        <v>0</v>
      </c>
      <c r="H8" s="10">
        <f t="shared" si="0"/>
        <v>231</v>
      </c>
    </row>
    <row r="9" spans="1:8" x14ac:dyDescent="0.25">
      <c r="A9" s="7" t="s">
        <v>17</v>
      </c>
      <c r="B9" s="7" t="s">
        <v>18</v>
      </c>
      <c r="C9" s="7" t="s">
        <v>12</v>
      </c>
      <c r="D9" s="8">
        <v>160189</v>
      </c>
      <c r="E9" s="9">
        <v>898</v>
      </c>
      <c r="F9" s="10">
        <v>118</v>
      </c>
      <c r="G9" s="10">
        <v>0</v>
      </c>
      <c r="H9" s="10">
        <f t="shared" si="0"/>
        <v>118</v>
      </c>
    </row>
    <row r="10" spans="1:8" x14ac:dyDescent="0.25">
      <c r="A10" s="7" t="s">
        <v>19</v>
      </c>
      <c r="B10" s="7" t="s">
        <v>20</v>
      </c>
      <c r="C10" s="7" t="s">
        <v>12</v>
      </c>
      <c r="D10" s="8">
        <v>510539</v>
      </c>
      <c r="E10" s="9">
        <v>898</v>
      </c>
      <c r="F10" s="10">
        <v>115</v>
      </c>
      <c r="G10" s="10">
        <v>405</v>
      </c>
      <c r="H10" s="10">
        <f t="shared" si="0"/>
        <v>520</v>
      </c>
    </row>
    <row r="11" spans="1:8" x14ac:dyDescent="0.25">
      <c r="A11" s="7" t="s">
        <v>21</v>
      </c>
      <c r="B11" s="7" t="s">
        <v>22</v>
      </c>
      <c r="C11" s="7" t="s">
        <v>12</v>
      </c>
      <c r="D11" s="8">
        <v>197913</v>
      </c>
      <c r="E11" s="9">
        <v>898</v>
      </c>
      <c r="F11" s="10">
        <v>110</v>
      </c>
      <c r="G11" s="10">
        <v>40</v>
      </c>
      <c r="H11" s="10">
        <f t="shared" si="0"/>
        <v>150</v>
      </c>
    </row>
    <row r="12" spans="1:8" x14ac:dyDescent="0.25">
      <c r="A12" s="7" t="s">
        <v>23</v>
      </c>
      <c r="B12" s="7" t="s">
        <v>24</v>
      </c>
      <c r="C12" s="7" t="s">
        <v>12</v>
      </c>
      <c r="D12" s="8">
        <v>738722</v>
      </c>
      <c r="E12" s="9">
        <v>898</v>
      </c>
      <c r="F12" s="10">
        <v>110</v>
      </c>
      <c r="G12" s="10">
        <v>465</v>
      </c>
      <c r="H12" s="10">
        <f t="shared" si="0"/>
        <v>575</v>
      </c>
    </row>
    <row r="13" spans="1:8" x14ac:dyDescent="0.25">
      <c r="A13" s="7" t="s">
        <v>25</v>
      </c>
      <c r="B13" s="7" t="s">
        <v>26</v>
      </c>
      <c r="C13" s="7" t="s">
        <v>12</v>
      </c>
      <c r="D13" s="8">
        <v>494834</v>
      </c>
      <c r="E13" s="9">
        <v>898</v>
      </c>
      <c r="F13" s="10">
        <v>110</v>
      </c>
      <c r="G13" s="10">
        <v>205</v>
      </c>
      <c r="H13" s="10">
        <f t="shared" si="0"/>
        <v>315</v>
      </c>
    </row>
    <row r="14" spans="1:8" x14ac:dyDescent="0.25">
      <c r="A14" s="7" t="s">
        <v>27</v>
      </c>
      <c r="B14" s="7" t="s">
        <v>28</v>
      </c>
      <c r="C14" s="7" t="s">
        <v>12</v>
      </c>
      <c r="D14" s="8">
        <v>162247</v>
      </c>
      <c r="E14" s="9">
        <v>898</v>
      </c>
      <c r="F14" s="10">
        <v>160</v>
      </c>
      <c r="G14" s="10">
        <v>0</v>
      </c>
      <c r="H14" s="10">
        <f t="shared" si="0"/>
        <v>160</v>
      </c>
    </row>
    <row r="15" spans="1:8" x14ac:dyDescent="0.25">
      <c r="A15" s="7" t="s">
        <v>29</v>
      </c>
      <c r="B15" s="7" t="s">
        <v>30</v>
      </c>
      <c r="C15" s="7" t="s">
        <v>12</v>
      </c>
      <c r="D15" s="8">
        <v>217486</v>
      </c>
      <c r="E15" s="9">
        <v>898</v>
      </c>
      <c r="F15" s="10">
        <v>105</v>
      </c>
      <c r="G15" s="10">
        <v>55</v>
      </c>
      <c r="H15" s="10">
        <f t="shared" si="0"/>
        <v>160</v>
      </c>
    </row>
    <row r="16" spans="1:8" x14ac:dyDescent="0.25">
      <c r="A16" s="7" t="s">
        <v>31</v>
      </c>
      <c r="B16" s="7" t="s">
        <v>16</v>
      </c>
      <c r="C16" s="7" t="s">
        <v>12</v>
      </c>
      <c r="D16" s="8">
        <v>254627</v>
      </c>
      <c r="E16" s="9">
        <v>898</v>
      </c>
      <c r="F16" s="10">
        <v>90</v>
      </c>
      <c r="G16" s="10">
        <v>105</v>
      </c>
      <c r="H16" s="10">
        <f t="shared" si="0"/>
        <v>195</v>
      </c>
    </row>
    <row r="17" spans="1:8" x14ac:dyDescent="0.25">
      <c r="A17" s="7" t="s">
        <v>32</v>
      </c>
      <c r="B17" s="7" t="s">
        <v>33</v>
      </c>
      <c r="C17" s="7" t="s">
        <v>12</v>
      </c>
      <c r="D17" s="8">
        <v>352725</v>
      </c>
      <c r="E17" s="9">
        <v>898</v>
      </c>
      <c r="F17" s="10">
        <v>105</v>
      </c>
      <c r="G17" s="10">
        <v>210</v>
      </c>
      <c r="H17" s="10">
        <f t="shared" si="0"/>
        <v>315</v>
      </c>
    </row>
    <row r="18" spans="1:8" x14ac:dyDescent="0.25">
      <c r="A18" s="7" t="s">
        <v>34</v>
      </c>
      <c r="B18" s="7" t="s">
        <v>35</v>
      </c>
      <c r="C18" s="7" t="s">
        <v>12</v>
      </c>
      <c r="D18" s="8">
        <v>677960</v>
      </c>
      <c r="E18" s="9">
        <v>898</v>
      </c>
      <c r="F18" s="10">
        <v>105</v>
      </c>
      <c r="G18" s="10">
        <v>390</v>
      </c>
      <c r="H18" s="10">
        <f t="shared" si="0"/>
        <v>495</v>
      </c>
    </row>
    <row r="19" spans="1:8" x14ac:dyDescent="0.25">
      <c r="A19" s="7" t="s">
        <v>36</v>
      </c>
      <c r="B19" s="7" t="s">
        <v>37</v>
      </c>
      <c r="C19" s="7" t="s">
        <v>12</v>
      </c>
      <c r="D19" s="8">
        <v>274816</v>
      </c>
      <c r="E19" s="9">
        <v>898</v>
      </c>
      <c r="F19" s="10">
        <v>110</v>
      </c>
      <c r="G19" s="10">
        <v>110</v>
      </c>
      <c r="H19" s="10">
        <f t="shared" si="0"/>
        <v>220</v>
      </c>
    </row>
    <row r="20" spans="1:8" x14ac:dyDescent="0.25">
      <c r="A20" s="7" t="s">
        <v>38</v>
      </c>
      <c r="B20" s="7" t="s">
        <v>39</v>
      </c>
      <c r="C20" s="7" t="s">
        <v>12</v>
      </c>
      <c r="D20" s="8">
        <v>158394</v>
      </c>
      <c r="E20" s="9">
        <v>898</v>
      </c>
      <c r="F20" s="10">
        <v>160</v>
      </c>
      <c r="G20" s="10">
        <v>0</v>
      </c>
      <c r="H20" s="10">
        <f t="shared" si="0"/>
        <v>160</v>
      </c>
    </row>
    <row r="21" spans="1:8" x14ac:dyDescent="0.25">
      <c r="A21" s="7" t="s">
        <v>40</v>
      </c>
      <c r="B21" s="7" t="s">
        <v>41</v>
      </c>
      <c r="C21" s="7" t="s">
        <v>12</v>
      </c>
      <c r="D21" s="8">
        <v>653372</v>
      </c>
      <c r="E21" s="9">
        <v>898</v>
      </c>
      <c r="F21" s="10">
        <v>116</v>
      </c>
      <c r="G21" s="10">
        <v>554</v>
      </c>
      <c r="H21" s="10">
        <f t="shared" si="0"/>
        <v>670</v>
      </c>
    </row>
    <row r="22" spans="1:8" x14ac:dyDescent="0.25">
      <c r="A22" s="7" t="s">
        <v>42</v>
      </c>
      <c r="B22" s="7" t="s">
        <v>43</v>
      </c>
      <c r="C22" s="7" t="s">
        <v>12</v>
      </c>
      <c r="D22" s="8">
        <v>214780</v>
      </c>
      <c r="E22" s="9">
        <v>898</v>
      </c>
      <c r="F22" s="10">
        <v>156</v>
      </c>
      <c r="G22" s="10">
        <v>12</v>
      </c>
      <c r="H22" s="10">
        <f t="shared" si="0"/>
        <v>168</v>
      </c>
    </row>
    <row r="23" spans="1:8" x14ac:dyDescent="0.25">
      <c r="A23" s="7" t="s">
        <v>44</v>
      </c>
      <c r="B23" s="7" t="s">
        <v>45</v>
      </c>
      <c r="C23" s="7" t="s">
        <v>12</v>
      </c>
      <c r="D23" s="8">
        <v>413857</v>
      </c>
      <c r="E23" s="9">
        <v>898</v>
      </c>
      <c r="F23" s="10">
        <v>143</v>
      </c>
      <c r="G23" s="10">
        <v>240</v>
      </c>
      <c r="H23" s="10">
        <f t="shared" si="0"/>
        <v>383</v>
      </c>
    </row>
    <row r="24" spans="1:8" x14ac:dyDescent="0.25">
      <c r="A24" s="7" t="s">
        <v>46</v>
      </c>
      <c r="B24" s="7" t="s">
        <v>47</v>
      </c>
      <c r="C24" s="7" t="s">
        <v>12</v>
      </c>
      <c r="D24" s="8">
        <v>308904</v>
      </c>
      <c r="E24" s="9">
        <v>898</v>
      </c>
      <c r="F24" s="10">
        <v>269</v>
      </c>
      <c r="G24" s="10">
        <v>0</v>
      </c>
      <c r="H24" s="10">
        <f t="shared" si="0"/>
        <v>269</v>
      </c>
    </row>
    <row r="25" spans="1:8" x14ac:dyDescent="0.25">
      <c r="A25" s="7" t="s">
        <v>48</v>
      </c>
      <c r="B25" s="7" t="s">
        <v>11</v>
      </c>
      <c r="C25" s="7" t="s">
        <v>12</v>
      </c>
      <c r="D25" s="8">
        <v>233977</v>
      </c>
      <c r="E25" s="9">
        <v>898</v>
      </c>
      <c r="F25" s="10">
        <v>110</v>
      </c>
      <c r="G25" s="10">
        <v>70</v>
      </c>
      <c r="H25" s="10">
        <f t="shared" si="0"/>
        <v>180</v>
      </c>
    </row>
    <row r="26" spans="1:8" x14ac:dyDescent="0.25">
      <c r="A26" s="7" t="s">
        <v>49</v>
      </c>
      <c r="B26" s="7" t="s">
        <v>28</v>
      </c>
      <c r="C26" s="7" t="s">
        <v>12</v>
      </c>
      <c r="D26" s="8">
        <v>1558668</v>
      </c>
      <c r="E26" s="9">
        <v>898</v>
      </c>
      <c r="F26" s="10">
        <v>242</v>
      </c>
      <c r="G26" s="10">
        <v>1308</v>
      </c>
      <c r="H26" s="10">
        <f t="shared" si="0"/>
        <v>1550</v>
      </c>
    </row>
    <row r="27" spans="1:8" x14ac:dyDescent="0.25">
      <c r="A27" s="7" t="s">
        <v>50</v>
      </c>
      <c r="B27" s="7" t="s">
        <v>51</v>
      </c>
      <c r="C27" s="7" t="s">
        <v>12</v>
      </c>
      <c r="D27" s="8">
        <v>225468</v>
      </c>
      <c r="E27" s="9">
        <v>898</v>
      </c>
      <c r="F27" s="10">
        <v>116</v>
      </c>
      <c r="G27" s="10">
        <v>55</v>
      </c>
      <c r="H27" s="10">
        <f t="shared" si="0"/>
        <v>171</v>
      </c>
    </row>
    <row r="28" spans="1:8" x14ac:dyDescent="0.25">
      <c r="A28" s="7" t="s">
        <v>52</v>
      </c>
      <c r="B28" s="7" t="s">
        <v>53</v>
      </c>
      <c r="C28" s="7" t="s">
        <v>12</v>
      </c>
      <c r="D28" s="8">
        <v>521779</v>
      </c>
      <c r="E28" s="9">
        <v>898</v>
      </c>
      <c r="F28" s="10">
        <v>178</v>
      </c>
      <c r="G28" s="10">
        <v>297</v>
      </c>
      <c r="H28" s="10">
        <f t="shared" si="0"/>
        <v>475</v>
      </c>
    </row>
    <row r="29" spans="1:8" x14ac:dyDescent="0.25">
      <c r="A29" s="7" t="s">
        <v>54</v>
      </c>
      <c r="B29" s="7" t="s">
        <v>55</v>
      </c>
      <c r="C29" s="7" t="s">
        <v>12</v>
      </c>
      <c r="D29" s="8">
        <v>246614</v>
      </c>
      <c r="E29" s="9">
        <v>898</v>
      </c>
      <c r="F29" s="10">
        <v>131</v>
      </c>
      <c r="G29" s="10">
        <v>70</v>
      </c>
      <c r="H29" s="10">
        <f t="shared" si="0"/>
        <v>201</v>
      </c>
    </row>
    <row r="30" spans="1:8" x14ac:dyDescent="0.25">
      <c r="A30" s="7" t="s">
        <v>56</v>
      </c>
      <c r="B30" s="7" t="s">
        <v>57</v>
      </c>
      <c r="C30" s="7" t="s">
        <v>12</v>
      </c>
      <c r="D30" s="8">
        <v>212703</v>
      </c>
      <c r="E30" s="9">
        <v>898</v>
      </c>
      <c r="F30" s="10">
        <v>136</v>
      </c>
      <c r="G30" s="10">
        <v>34</v>
      </c>
      <c r="H30" s="10">
        <f t="shared" si="0"/>
        <v>170</v>
      </c>
    </row>
    <row r="31" spans="1:8" x14ac:dyDescent="0.25">
      <c r="A31" s="7" t="s">
        <v>58</v>
      </c>
      <c r="B31" s="7" t="s">
        <v>59</v>
      </c>
      <c r="C31" s="7" t="s">
        <v>12</v>
      </c>
      <c r="D31" s="8">
        <v>232429</v>
      </c>
      <c r="E31" s="9">
        <v>898</v>
      </c>
      <c r="F31" s="10">
        <v>194</v>
      </c>
      <c r="G31" s="10">
        <v>0</v>
      </c>
      <c r="H31" s="10">
        <f t="shared" si="0"/>
        <v>194</v>
      </c>
    </row>
    <row r="32" spans="1:8" x14ac:dyDescent="0.25">
      <c r="A32" s="7" t="s">
        <v>60</v>
      </c>
      <c r="B32" s="7" t="s">
        <v>61</v>
      </c>
      <c r="C32" s="7" t="s">
        <v>12</v>
      </c>
      <c r="D32" s="8">
        <v>352193</v>
      </c>
      <c r="E32" s="9">
        <v>898</v>
      </c>
      <c r="F32" s="10">
        <v>141</v>
      </c>
      <c r="G32" s="10">
        <v>161</v>
      </c>
      <c r="H32" s="10">
        <f t="shared" si="0"/>
        <v>302</v>
      </c>
    </row>
    <row r="33" spans="1:8" x14ac:dyDescent="0.25">
      <c r="A33" s="7" t="s">
        <v>62</v>
      </c>
      <c r="B33" s="7" t="s">
        <v>63</v>
      </c>
      <c r="C33" s="7" t="s">
        <v>12</v>
      </c>
      <c r="D33" s="8">
        <v>321064</v>
      </c>
      <c r="E33" s="9">
        <v>898</v>
      </c>
      <c r="F33" s="10">
        <v>110</v>
      </c>
      <c r="G33" s="10">
        <v>185</v>
      </c>
      <c r="H33" s="10">
        <f t="shared" si="0"/>
        <v>295</v>
      </c>
    </row>
    <row r="34" spans="1:8" x14ac:dyDescent="0.25">
      <c r="A34" s="7" t="s">
        <v>64</v>
      </c>
      <c r="B34" s="7" t="s">
        <v>18</v>
      </c>
      <c r="C34" s="7" t="s">
        <v>12</v>
      </c>
      <c r="D34" s="8">
        <v>294448</v>
      </c>
      <c r="E34" s="9">
        <v>898</v>
      </c>
      <c r="F34" s="10">
        <v>236</v>
      </c>
      <c r="G34" s="10">
        <v>25</v>
      </c>
      <c r="H34" s="10">
        <f t="shared" si="0"/>
        <v>261</v>
      </c>
    </row>
    <row r="35" spans="1:8" x14ac:dyDescent="0.25">
      <c r="A35" s="7" t="s">
        <v>65</v>
      </c>
      <c r="B35" s="7" t="s">
        <v>66</v>
      </c>
      <c r="C35" s="7" t="s">
        <v>12</v>
      </c>
      <c r="D35" s="8">
        <v>177776</v>
      </c>
      <c r="E35" s="9">
        <v>898</v>
      </c>
      <c r="F35" s="10">
        <v>105</v>
      </c>
      <c r="G35" s="10">
        <v>0</v>
      </c>
      <c r="H35" s="10">
        <f t="shared" si="0"/>
        <v>105</v>
      </c>
    </row>
    <row r="36" spans="1:8" x14ac:dyDescent="0.25">
      <c r="A36" s="7" t="s">
        <v>67</v>
      </c>
      <c r="B36" s="7" t="s">
        <v>26</v>
      </c>
      <c r="C36" s="7" t="s">
        <v>12</v>
      </c>
      <c r="D36" s="8">
        <v>351909</v>
      </c>
      <c r="E36" s="9">
        <v>898</v>
      </c>
      <c r="F36" s="10">
        <v>265</v>
      </c>
      <c r="G36" s="10">
        <v>0</v>
      </c>
      <c r="H36" s="10">
        <f t="shared" si="0"/>
        <v>265</v>
      </c>
    </row>
    <row r="37" spans="1:8" x14ac:dyDescent="0.25">
      <c r="A37" s="7" t="s">
        <v>68</v>
      </c>
      <c r="B37" s="7" t="s">
        <v>30</v>
      </c>
      <c r="C37" s="7" t="s">
        <v>12</v>
      </c>
      <c r="D37" s="8">
        <v>199218</v>
      </c>
      <c r="E37" s="9">
        <v>898</v>
      </c>
      <c r="F37" s="10">
        <v>137</v>
      </c>
      <c r="G37" s="10">
        <v>0</v>
      </c>
      <c r="H37" s="10">
        <f t="shared" si="0"/>
        <v>137</v>
      </c>
    </row>
    <row r="38" spans="1:8" x14ac:dyDescent="0.25">
      <c r="A38" s="7" t="s">
        <v>69</v>
      </c>
      <c r="B38" s="7" t="s">
        <v>70</v>
      </c>
      <c r="C38" s="7" t="s">
        <v>12</v>
      </c>
      <c r="D38" s="8">
        <v>541661</v>
      </c>
      <c r="E38" s="9">
        <v>898</v>
      </c>
      <c r="F38" s="10">
        <v>185</v>
      </c>
      <c r="G38" s="10">
        <v>140</v>
      </c>
      <c r="H38" s="10">
        <f t="shared" si="0"/>
        <v>325</v>
      </c>
    </row>
    <row r="39" spans="1:8" x14ac:dyDescent="0.25">
      <c r="A39" s="7" t="s">
        <v>71</v>
      </c>
      <c r="B39" s="7" t="s">
        <v>72</v>
      </c>
      <c r="C39" s="7" t="s">
        <v>12</v>
      </c>
      <c r="D39" s="8">
        <v>396947</v>
      </c>
      <c r="E39" s="9">
        <v>898</v>
      </c>
      <c r="F39" s="10">
        <v>115</v>
      </c>
      <c r="G39" s="10">
        <v>0</v>
      </c>
      <c r="H39" s="10">
        <f t="shared" si="0"/>
        <v>115</v>
      </c>
    </row>
    <row r="40" spans="1:8" x14ac:dyDescent="0.25">
      <c r="A40" s="11">
        <v>766697</v>
      </c>
      <c r="B40" s="7" t="s">
        <v>73</v>
      </c>
      <c r="C40" s="7" t="s">
        <v>12</v>
      </c>
      <c r="D40" s="8">
        <v>71912</v>
      </c>
      <c r="E40" s="9">
        <v>898</v>
      </c>
      <c r="F40" s="10">
        <v>69</v>
      </c>
      <c r="G40" s="10">
        <v>250</v>
      </c>
      <c r="H40" s="10">
        <f t="shared" si="0"/>
        <v>319</v>
      </c>
    </row>
    <row r="41" spans="1:8" x14ac:dyDescent="0.25">
      <c r="A41" s="7" t="s">
        <v>74</v>
      </c>
      <c r="B41" s="7" t="s">
        <v>47</v>
      </c>
      <c r="C41" s="7" t="s">
        <v>75</v>
      </c>
      <c r="D41" s="8">
        <v>106741</v>
      </c>
      <c r="E41" s="9">
        <v>891.31578947368416</v>
      </c>
      <c r="F41" s="10">
        <v>54</v>
      </c>
      <c r="G41" s="10">
        <v>0</v>
      </c>
      <c r="H41" s="10">
        <f t="shared" si="0"/>
        <v>54</v>
      </c>
    </row>
    <row r="42" spans="1:8" x14ac:dyDescent="0.25">
      <c r="A42" s="7" t="s">
        <v>76</v>
      </c>
      <c r="B42" s="7" t="s">
        <v>47</v>
      </c>
      <c r="C42" s="7" t="s">
        <v>75</v>
      </c>
      <c r="D42" s="8">
        <v>168031</v>
      </c>
      <c r="E42" s="9">
        <v>891.31578947368416</v>
      </c>
      <c r="F42" s="10">
        <v>54</v>
      </c>
      <c r="G42" s="10">
        <v>66</v>
      </c>
      <c r="H42" s="10">
        <f t="shared" si="0"/>
        <v>120</v>
      </c>
    </row>
    <row r="43" spans="1:8" x14ac:dyDescent="0.25">
      <c r="A43" s="7" t="s">
        <v>77</v>
      </c>
      <c r="B43" s="7" t="s">
        <v>78</v>
      </c>
      <c r="C43" s="7" t="s">
        <v>75</v>
      </c>
      <c r="D43" s="8">
        <v>159375</v>
      </c>
      <c r="E43" s="9">
        <v>891.31578947368416</v>
      </c>
      <c r="F43" s="10">
        <v>60</v>
      </c>
      <c r="G43" s="10">
        <v>56</v>
      </c>
      <c r="H43" s="10">
        <f t="shared" si="0"/>
        <v>116</v>
      </c>
    </row>
    <row r="44" spans="1:8" x14ac:dyDescent="0.25">
      <c r="A44" s="7" t="s">
        <v>79</v>
      </c>
      <c r="B44" s="7" t="s">
        <v>78</v>
      </c>
      <c r="C44" s="7" t="s">
        <v>75</v>
      </c>
      <c r="D44" s="8">
        <v>155682</v>
      </c>
      <c r="E44" s="9">
        <v>891.31578947368416</v>
      </c>
      <c r="F44" s="10">
        <v>60</v>
      </c>
      <c r="G44" s="10">
        <v>56</v>
      </c>
      <c r="H44" s="10">
        <f t="shared" si="0"/>
        <v>116</v>
      </c>
    </row>
    <row r="45" spans="1:8" x14ac:dyDescent="0.25">
      <c r="A45" s="7" t="s">
        <v>80</v>
      </c>
      <c r="B45" s="7" t="s">
        <v>22</v>
      </c>
      <c r="C45" s="7" t="s">
        <v>75</v>
      </c>
      <c r="D45" s="8">
        <v>193940</v>
      </c>
      <c r="E45" s="9">
        <v>891.31578947368416</v>
      </c>
      <c r="F45" s="10">
        <v>120</v>
      </c>
      <c r="G45" s="10">
        <v>40</v>
      </c>
      <c r="H45" s="10">
        <f t="shared" si="0"/>
        <v>160</v>
      </c>
    </row>
    <row r="46" spans="1:8" x14ac:dyDescent="0.25">
      <c r="A46" s="7" t="s">
        <v>81</v>
      </c>
      <c r="B46" s="7" t="s">
        <v>51</v>
      </c>
      <c r="C46" s="7" t="s">
        <v>75</v>
      </c>
      <c r="D46" s="8">
        <v>142555</v>
      </c>
      <c r="E46" s="9">
        <v>891.31578947368416</v>
      </c>
      <c r="F46" s="10">
        <v>53</v>
      </c>
      <c r="G46" s="10">
        <v>40</v>
      </c>
      <c r="H46" s="10">
        <f t="shared" si="0"/>
        <v>93</v>
      </c>
    </row>
    <row r="47" spans="1:8" x14ac:dyDescent="0.25">
      <c r="A47" s="7" t="s">
        <v>82</v>
      </c>
      <c r="B47" s="7" t="s">
        <v>72</v>
      </c>
      <c r="C47" s="7" t="s">
        <v>75</v>
      </c>
      <c r="D47" s="8">
        <v>129062</v>
      </c>
      <c r="E47" s="9">
        <v>891.31578947368416</v>
      </c>
      <c r="F47" s="10">
        <v>58</v>
      </c>
      <c r="G47" s="10">
        <v>30</v>
      </c>
      <c r="H47" s="10">
        <f t="shared" si="0"/>
        <v>88</v>
      </c>
    </row>
    <row r="48" spans="1:8" x14ac:dyDescent="0.25">
      <c r="A48" s="7" t="s">
        <v>83</v>
      </c>
      <c r="B48" s="7" t="s">
        <v>53</v>
      </c>
      <c r="C48" s="7" t="s">
        <v>75</v>
      </c>
      <c r="D48" s="8">
        <v>135667</v>
      </c>
      <c r="E48" s="9">
        <v>891.31578947368416</v>
      </c>
      <c r="F48" s="10">
        <v>53</v>
      </c>
      <c r="G48" s="10">
        <v>30</v>
      </c>
      <c r="H48" s="10">
        <f t="shared" si="0"/>
        <v>83</v>
      </c>
    </row>
    <row r="49" spans="1:8" x14ac:dyDescent="0.25">
      <c r="A49" s="7" t="s">
        <v>84</v>
      </c>
      <c r="B49" s="7" t="s">
        <v>55</v>
      </c>
      <c r="C49" s="7" t="s">
        <v>75</v>
      </c>
      <c r="D49" s="8">
        <v>148908</v>
      </c>
      <c r="E49" s="9">
        <v>891.31578947368416</v>
      </c>
      <c r="F49" s="10">
        <v>54</v>
      </c>
      <c r="G49" s="10">
        <v>48</v>
      </c>
      <c r="H49" s="10">
        <f t="shared" si="0"/>
        <v>102</v>
      </c>
    </row>
    <row r="50" spans="1:8" x14ac:dyDescent="0.25">
      <c r="A50" s="7" t="s">
        <v>85</v>
      </c>
      <c r="B50" s="7" t="s">
        <v>86</v>
      </c>
      <c r="C50" s="7" t="s">
        <v>75</v>
      </c>
      <c r="D50" s="8">
        <v>218555</v>
      </c>
      <c r="E50" s="9">
        <v>891.31578947368416</v>
      </c>
      <c r="F50" s="10">
        <v>58</v>
      </c>
      <c r="G50" s="10">
        <v>122</v>
      </c>
      <c r="H50" s="10">
        <f t="shared" si="0"/>
        <v>180</v>
      </c>
    </row>
    <row r="51" spans="1:8" x14ac:dyDescent="0.25">
      <c r="A51" s="7" t="s">
        <v>87</v>
      </c>
      <c r="B51" s="7" t="s">
        <v>57</v>
      </c>
      <c r="C51" s="7" t="s">
        <v>75</v>
      </c>
      <c r="D51" s="8">
        <v>152408</v>
      </c>
      <c r="E51" s="9">
        <v>891.31578947368416</v>
      </c>
      <c r="F51" s="10">
        <v>58</v>
      </c>
      <c r="G51" s="10">
        <v>62</v>
      </c>
      <c r="H51" s="10">
        <f t="shared" si="0"/>
        <v>120</v>
      </c>
    </row>
    <row r="52" spans="1:8" x14ac:dyDescent="0.25">
      <c r="A52" s="7" t="s">
        <v>88</v>
      </c>
      <c r="B52" s="7" t="s">
        <v>28</v>
      </c>
      <c r="C52" s="7" t="s">
        <v>75</v>
      </c>
      <c r="D52" s="8">
        <v>139570</v>
      </c>
      <c r="E52" s="9">
        <v>891.31578947368416</v>
      </c>
      <c r="F52" s="10">
        <v>55</v>
      </c>
      <c r="G52" s="10">
        <v>35</v>
      </c>
      <c r="H52" s="10">
        <f t="shared" si="0"/>
        <v>90</v>
      </c>
    </row>
    <row r="53" spans="1:8" x14ac:dyDescent="0.25">
      <c r="A53" s="7" t="s">
        <v>89</v>
      </c>
      <c r="B53" s="7" t="s">
        <v>14</v>
      </c>
      <c r="C53" s="7" t="s">
        <v>75</v>
      </c>
      <c r="D53" s="8">
        <v>243840</v>
      </c>
      <c r="E53" s="9">
        <v>891.31578947368416</v>
      </c>
      <c r="F53" s="10">
        <v>53</v>
      </c>
      <c r="G53" s="10">
        <v>147</v>
      </c>
      <c r="H53" s="10">
        <f t="shared" si="0"/>
        <v>200</v>
      </c>
    </row>
    <row r="54" spans="1:8" x14ac:dyDescent="0.25">
      <c r="A54" s="7" t="s">
        <v>90</v>
      </c>
      <c r="B54" s="7" t="s">
        <v>28</v>
      </c>
      <c r="C54" s="7" t="s">
        <v>75</v>
      </c>
      <c r="D54" s="8">
        <v>148892</v>
      </c>
      <c r="E54" s="9">
        <v>891.31578947368416</v>
      </c>
      <c r="F54" s="10">
        <v>54</v>
      </c>
      <c r="G54" s="10">
        <v>46</v>
      </c>
      <c r="H54" s="10">
        <f t="shared" si="0"/>
        <v>100</v>
      </c>
    </row>
    <row r="55" spans="1:8" x14ac:dyDescent="0.25">
      <c r="A55" s="7" t="s">
        <v>91</v>
      </c>
      <c r="B55" s="7" t="s">
        <v>92</v>
      </c>
      <c r="C55" s="7" t="s">
        <v>75</v>
      </c>
      <c r="D55" s="8">
        <v>176405</v>
      </c>
      <c r="E55" s="9">
        <v>891.31578947368416</v>
      </c>
      <c r="F55" s="10">
        <v>58</v>
      </c>
      <c r="G55" s="10">
        <v>87</v>
      </c>
      <c r="H55" s="10">
        <f t="shared" si="0"/>
        <v>145</v>
      </c>
    </row>
    <row r="56" spans="1:8" x14ac:dyDescent="0.25">
      <c r="A56" s="7" t="s">
        <v>93</v>
      </c>
      <c r="B56" s="7" t="s">
        <v>63</v>
      </c>
      <c r="C56" s="7" t="s">
        <v>75</v>
      </c>
      <c r="D56" s="8">
        <v>251692</v>
      </c>
      <c r="E56" s="9">
        <v>891.31578947368416</v>
      </c>
      <c r="F56" s="10">
        <v>108</v>
      </c>
      <c r="G56" s="10">
        <v>108</v>
      </c>
      <c r="H56" s="10">
        <f t="shared" si="0"/>
        <v>216</v>
      </c>
    </row>
    <row r="57" spans="1:8" x14ac:dyDescent="0.25">
      <c r="A57" s="7" t="s">
        <v>94</v>
      </c>
      <c r="B57" s="7" t="s">
        <v>18</v>
      </c>
      <c r="C57" s="7" t="s">
        <v>75</v>
      </c>
      <c r="D57" s="8">
        <v>103796</v>
      </c>
      <c r="E57" s="9">
        <v>891.31578947368416</v>
      </c>
      <c r="F57" s="10">
        <v>58</v>
      </c>
      <c r="G57" s="10">
        <v>0</v>
      </c>
      <c r="H57" s="10">
        <f t="shared" si="0"/>
        <v>58</v>
      </c>
    </row>
    <row r="58" spans="1:8" x14ac:dyDescent="0.25">
      <c r="A58" s="7" t="s">
        <v>95</v>
      </c>
      <c r="B58" s="7" t="s">
        <v>96</v>
      </c>
      <c r="C58" s="7" t="s">
        <v>75</v>
      </c>
      <c r="D58" s="8">
        <v>106469</v>
      </c>
      <c r="E58" s="9">
        <v>891.31578947368416</v>
      </c>
      <c r="F58" s="10">
        <v>60</v>
      </c>
      <c r="G58" s="10">
        <v>0</v>
      </c>
      <c r="H58" s="10">
        <f t="shared" si="0"/>
        <v>60</v>
      </c>
    </row>
    <row r="59" spans="1:8" x14ac:dyDescent="0.25">
      <c r="A59" s="7" t="s">
        <v>97</v>
      </c>
      <c r="B59" s="7" t="s">
        <v>98</v>
      </c>
      <c r="C59" s="7" t="s">
        <v>75</v>
      </c>
      <c r="D59" s="8">
        <v>425249</v>
      </c>
      <c r="E59" s="9">
        <v>891.31578947368416</v>
      </c>
      <c r="F59" s="10">
        <v>54</v>
      </c>
      <c r="G59" s="10">
        <v>195</v>
      </c>
      <c r="H59" s="10">
        <f t="shared" si="0"/>
        <v>249</v>
      </c>
    </row>
    <row r="60" spans="1:8" x14ac:dyDescent="0.25">
      <c r="A60" s="7" t="s">
        <v>99</v>
      </c>
      <c r="B60" s="7" t="s">
        <v>43</v>
      </c>
      <c r="C60" s="7" t="s">
        <v>100</v>
      </c>
      <c r="D60" s="8">
        <v>102989</v>
      </c>
      <c r="E60" s="9">
        <v>1208</v>
      </c>
      <c r="F60" s="10">
        <v>83</v>
      </c>
      <c r="G60" s="10">
        <v>0</v>
      </c>
      <c r="H60" s="10">
        <f t="shared" si="0"/>
        <v>83</v>
      </c>
    </row>
    <row r="61" spans="1:8" x14ac:dyDescent="0.25">
      <c r="A61" s="7" t="s">
        <v>101</v>
      </c>
      <c r="B61" s="7" t="s">
        <v>43</v>
      </c>
      <c r="C61" s="7" t="s">
        <v>102</v>
      </c>
      <c r="D61" s="8">
        <v>329932</v>
      </c>
      <c r="E61" s="9">
        <v>1208</v>
      </c>
      <c r="F61" s="10">
        <v>266</v>
      </c>
      <c r="G61" s="10">
        <v>0</v>
      </c>
      <c r="H61" s="10">
        <f t="shared" si="0"/>
        <v>266</v>
      </c>
    </row>
    <row r="62" spans="1:8" x14ac:dyDescent="0.25">
      <c r="A62" s="7" t="s">
        <v>103</v>
      </c>
      <c r="B62" s="7" t="s">
        <v>28</v>
      </c>
      <c r="C62" s="7" t="s">
        <v>102</v>
      </c>
      <c r="D62" s="8">
        <v>102876</v>
      </c>
      <c r="E62" s="9">
        <v>1208</v>
      </c>
      <c r="F62" s="10">
        <v>83</v>
      </c>
      <c r="G62" s="10">
        <v>0</v>
      </c>
      <c r="H62" s="10">
        <f t="shared" si="0"/>
        <v>83</v>
      </c>
    </row>
    <row r="63" spans="1:8" x14ac:dyDescent="0.25">
      <c r="A63" s="7" t="s">
        <v>104</v>
      </c>
      <c r="B63" s="7" t="s">
        <v>59</v>
      </c>
      <c r="C63" s="7" t="s">
        <v>102</v>
      </c>
      <c r="D63" s="8">
        <v>103205</v>
      </c>
      <c r="E63" s="9">
        <v>1208</v>
      </c>
      <c r="F63" s="10">
        <v>83</v>
      </c>
      <c r="G63" s="10">
        <v>0</v>
      </c>
      <c r="H63" s="10">
        <f t="shared" si="0"/>
        <v>83</v>
      </c>
    </row>
    <row r="64" spans="1:8" x14ac:dyDescent="0.25">
      <c r="A64" s="7" t="s">
        <v>105</v>
      </c>
      <c r="B64" s="7" t="s">
        <v>106</v>
      </c>
      <c r="C64" s="7" t="s">
        <v>102</v>
      </c>
      <c r="D64" s="8">
        <v>102884</v>
      </c>
      <c r="E64" s="9">
        <v>1208</v>
      </c>
      <c r="F64" s="10">
        <v>83</v>
      </c>
      <c r="G64" s="10">
        <v>0</v>
      </c>
      <c r="H64" s="10">
        <f t="shared" si="0"/>
        <v>83</v>
      </c>
    </row>
    <row r="65" spans="1:8" x14ac:dyDescent="0.25">
      <c r="A65" s="7" t="s">
        <v>107</v>
      </c>
      <c r="B65" s="7" t="s">
        <v>96</v>
      </c>
      <c r="C65" s="7" t="s">
        <v>102</v>
      </c>
      <c r="D65" s="8">
        <v>103551</v>
      </c>
      <c r="E65" s="9">
        <v>1208</v>
      </c>
      <c r="F65" s="10">
        <v>83</v>
      </c>
      <c r="G65" s="10">
        <v>0</v>
      </c>
      <c r="H65" s="10">
        <f t="shared" si="0"/>
        <v>83</v>
      </c>
    </row>
    <row r="66" spans="1:8" x14ac:dyDescent="0.25">
      <c r="A66" s="7" t="s">
        <v>108</v>
      </c>
      <c r="B66" s="7" t="s">
        <v>11</v>
      </c>
      <c r="C66" s="7" t="s">
        <v>102</v>
      </c>
      <c r="D66" s="8">
        <v>103593</v>
      </c>
      <c r="E66" s="9">
        <v>1208</v>
      </c>
      <c r="F66" s="10">
        <v>83</v>
      </c>
      <c r="G66" s="10">
        <v>0</v>
      </c>
      <c r="H66" s="10">
        <f t="shared" si="0"/>
        <v>83</v>
      </c>
    </row>
    <row r="67" spans="1:8" x14ac:dyDescent="0.25">
      <c r="A67" s="7" t="s">
        <v>109</v>
      </c>
      <c r="B67" s="7" t="s">
        <v>51</v>
      </c>
      <c r="C67" s="7" t="s">
        <v>102</v>
      </c>
      <c r="D67" s="8">
        <v>31250</v>
      </c>
      <c r="E67" s="9">
        <v>1208</v>
      </c>
      <c r="F67" s="10" t="s">
        <v>109</v>
      </c>
      <c r="G67" s="10">
        <v>0</v>
      </c>
      <c r="H67" s="10">
        <v>0</v>
      </c>
    </row>
    <row r="68" spans="1:8" x14ac:dyDescent="0.25">
      <c r="A68" s="7" t="s">
        <v>110</v>
      </c>
      <c r="B68" s="7" t="s">
        <v>57</v>
      </c>
      <c r="C68" s="7" t="s">
        <v>102</v>
      </c>
      <c r="D68" s="8">
        <v>103189</v>
      </c>
      <c r="E68" s="9">
        <v>1208</v>
      </c>
      <c r="F68" s="10">
        <v>83</v>
      </c>
      <c r="G68" s="10">
        <v>0</v>
      </c>
      <c r="H68" s="10">
        <f t="shared" si="0"/>
        <v>83</v>
      </c>
    </row>
    <row r="69" spans="1:8" x14ac:dyDescent="0.25">
      <c r="A69" s="7" t="s">
        <v>111</v>
      </c>
      <c r="B69" s="7" t="s">
        <v>112</v>
      </c>
      <c r="C69" s="7" t="s">
        <v>102</v>
      </c>
      <c r="D69" s="8">
        <v>305561</v>
      </c>
      <c r="E69" s="9">
        <v>1208</v>
      </c>
      <c r="F69" s="10">
        <v>216</v>
      </c>
      <c r="G69" s="10">
        <v>0</v>
      </c>
      <c r="H69" s="10">
        <f t="shared" si="0"/>
        <v>216</v>
      </c>
    </row>
    <row r="70" spans="1:8" x14ac:dyDescent="0.25">
      <c r="A70" s="12" t="s">
        <v>113</v>
      </c>
      <c r="B70" s="12"/>
      <c r="C70" s="12"/>
      <c r="D70" s="13">
        <f>SUBTOTAL(9,D6:D69)</f>
        <v>17054943</v>
      </c>
      <c r="E70" s="14"/>
      <c r="F70" s="15">
        <f>SUBTOTAL(9,F6:F69)</f>
        <v>7238</v>
      </c>
      <c r="G70" s="15">
        <f t="shared" ref="G70:H70" si="1">SUBTOTAL(9,G6:G69)</f>
        <v>6554</v>
      </c>
      <c r="H70" s="15">
        <f t="shared" si="1"/>
        <v>13792</v>
      </c>
    </row>
    <row r="72" spans="1:8" x14ac:dyDescent="0.25">
      <c r="A72" s="16" t="s">
        <v>114</v>
      </c>
      <c r="B72" s="16"/>
      <c r="C72" s="5" t="s">
        <v>4</v>
      </c>
      <c r="D72" s="5" t="s">
        <v>5</v>
      </c>
      <c r="E72" s="6" t="s">
        <v>6</v>
      </c>
      <c r="F72" s="5" t="s">
        <v>7</v>
      </c>
      <c r="G72" s="5" t="s">
        <v>8</v>
      </c>
      <c r="H72" s="5" t="s">
        <v>9</v>
      </c>
    </row>
    <row r="73" spans="1:8" x14ac:dyDescent="0.25">
      <c r="A73" s="17" t="s">
        <v>115</v>
      </c>
      <c r="B73" s="11" t="s">
        <v>106</v>
      </c>
      <c r="C73" s="17" t="s">
        <v>116</v>
      </c>
      <c r="D73" s="18">
        <v>200000</v>
      </c>
      <c r="E73" s="18">
        <v>925</v>
      </c>
      <c r="F73" s="19">
        <v>0</v>
      </c>
      <c r="G73" s="19">
        <v>108</v>
      </c>
      <c r="H73" s="19">
        <f>G73+F73</f>
        <v>108</v>
      </c>
    </row>
    <row r="74" spans="1:8" x14ac:dyDescent="0.25">
      <c r="A74" s="17" t="s">
        <v>115</v>
      </c>
      <c r="B74" s="11" t="s">
        <v>117</v>
      </c>
      <c r="C74" s="17" t="s">
        <v>116</v>
      </c>
      <c r="D74" s="18">
        <v>150000</v>
      </c>
      <c r="E74" s="18" t="s">
        <v>115</v>
      </c>
      <c r="F74" s="19">
        <v>0</v>
      </c>
      <c r="G74" s="19">
        <v>0</v>
      </c>
      <c r="H74" s="19">
        <f t="shared" ref="H74:H113" si="2">G74+F74</f>
        <v>0</v>
      </c>
    </row>
    <row r="75" spans="1:8" x14ac:dyDescent="0.25">
      <c r="A75" s="17" t="s">
        <v>115</v>
      </c>
      <c r="B75" s="11" t="s">
        <v>118</v>
      </c>
      <c r="C75" s="17" t="s">
        <v>116</v>
      </c>
      <c r="D75" s="18">
        <v>30000</v>
      </c>
      <c r="E75" s="18">
        <v>925</v>
      </c>
      <c r="F75" s="19">
        <v>0</v>
      </c>
      <c r="G75" s="19">
        <v>124</v>
      </c>
      <c r="H75" s="19">
        <f t="shared" si="2"/>
        <v>124</v>
      </c>
    </row>
    <row r="76" spans="1:8" x14ac:dyDescent="0.25">
      <c r="A76" s="17" t="s">
        <v>115</v>
      </c>
      <c r="B76" s="11" t="s">
        <v>119</v>
      </c>
      <c r="C76" s="17" t="s">
        <v>116</v>
      </c>
      <c r="D76" s="18">
        <v>240000</v>
      </c>
      <c r="E76" s="18">
        <v>925</v>
      </c>
      <c r="F76" s="19">
        <v>0</v>
      </c>
      <c r="G76" s="19">
        <v>86</v>
      </c>
      <c r="H76" s="19">
        <f t="shared" si="2"/>
        <v>86</v>
      </c>
    </row>
    <row r="77" spans="1:8" x14ac:dyDescent="0.25">
      <c r="A77" s="17" t="s">
        <v>115</v>
      </c>
      <c r="B77" s="11" t="s">
        <v>120</v>
      </c>
      <c r="C77" s="17" t="s">
        <v>116</v>
      </c>
      <c r="D77" s="18">
        <v>279500</v>
      </c>
      <c r="E77" s="18">
        <v>925</v>
      </c>
      <c r="F77" s="19">
        <v>0</v>
      </c>
      <c r="G77" s="19">
        <v>200</v>
      </c>
      <c r="H77" s="19">
        <f t="shared" si="2"/>
        <v>200</v>
      </c>
    </row>
    <row r="78" spans="1:8" x14ac:dyDescent="0.25">
      <c r="A78" s="17" t="s">
        <v>115</v>
      </c>
      <c r="B78" s="11" t="s">
        <v>121</v>
      </c>
      <c r="C78" s="17" t="s">
        <v>116</v>
      </c>
      <c r="D78" s="18">
        <v>50000</v>
      </c>
      <c r="E78" s="18">
        <v>925</v>
      </c>
      <c r="F78" s="19">
        <v>0</v>
      </c>
      <c r="G78" s="19">
        <v>27</v>
      </c>
      <c r="H78" s="19">
        <f t="shared" si="2"/>
        <v>27</v>
      </c>
    </row>
    <row r="79" spans="1:8" x14ac:dyDescent="0.25">
      <c r="A79" s="17" t="s">
        <v>115</v>
      </c>
      <c r="B79" s="11" t="s">
        <v>43</v>
      </c>
      <c r="C79" s="17" t="s">
        <v>116</v>
      </c>
      <c r="D79" s="18">
        <v>105704</v>
      </c>
      <c r="E79" s="18">
        <v>925</v>
      </c>
      <c r="F79" s="19">
        <v>0</v>
      </c>
      <c r="G79" s="19">
        <v>108</v>
      </c>
      <c r="H79" s="19">
        <f t="shared" si="2"/>
        <v>108</v>
      </c>
    </row>
    <row r="80" spans="1:8" x14ac:dyDescent="0.25">
      <c r="A80" s="17" t="s">
        <v>115</v>
      </c>
      <c r="B80" s="11" t="s">
        <v>122</v>
      </c>
      <c r="C80" s="17" t="s">
        <v>116</v>
      </c>
      <c r="D80" s="18">
        <v>240000</v>
      </c>
      <c r="E80" s="18">
        <v>925</v>
      </c>
      <c r="F80" s="19">
        <v>0</v>
      </c>
      <c r="G80" s="19">
        <v>108</v>
      </c>
      <c r="H80" s="19">
        <f t="shared" si="2"/>
        <v>108</v>
      </c>
    </row>
    <row r="81" spans="1:8" x14ac:dyDescent="0.25">
      <c r="A81" s="17" t="s">
        <v>115</v>
      </c>
      <c r="B81" s="11" t="s">
        <v>98</v>
      </c>
      <c r="C81" s="17" t="s">
        <v>116</v>
      </c>
      <c r="D81" s="18">
        <v>170000</v>
      </c>
      <c r="E81" s="18">
        <v>925</v>
      </c>
      <c r="F81" s="19">
        <v>0</v>
      </c>
      <c r="G81" s="19">
        <v>22</v>
      </c>
      <c r="H81" s="19">
        <f t="shared" si="2"/>
        <v>22</v>
      </c>
    </row>
    <row r="82" spans="1:8" x14ac:dyDescent="0.25">
      <c r="A82" s="17" t="s">
        <v>115</v>
      </c>
      <c r="B82" s="11" t="s">
        <v>123</v>
      </c>
      <c r="C82" s="17" t="s">
        <v>116</v>
      </c>
      <c r="D82" s="18">
        <v>335000</v>
      </c>
      <c r="E82" s="18">
        <v>925</v>
      </c>
      <c r="F82" s="19">
        <v>0</v>
      </c>
      <c r="G82" s="19">
        <v>108</v>
      </c>
      <c r="H82" s="19">
        <f t="shared" si="2"/>
        <v>108</v>
      </c>
    </row>
    <row r="83" spans="1:8" x14ac:dyDescent="0.25">
      <c r="A83" s="17" t="s">
        <v>115</v>
      </c>
      <c r="B83" s="11" t="s">
        <v>78</v>
      </c>
      <c r="C83" s="17" t="s">
        <v>116</v>
      </c>
      <c r="D83" s="18">
        <v>300250</v>
      </c>
      <c r="E83" s="18">
        <v>925</v>
      </c>
      <c r="F83" s="19">
        <v>0</v>
      </c>
      <c r="G83" s="19">
        <v>32</v>
      </c>
      <c r="H83" s="19">
        <f t="shared" si="2"/>
        <v>32</v>
      </c>
    </row>
    <row r="84" spans="1:8" x14ac:dyDescent="0.25">
      <c r="A84" s="17" t="s">
        <v>115</v>
      </c>
      <c r="B84" s="11" t="s">
        <v>124</v>
      </c>
      <c r="C84" s="17" t="s">
        <v>116</v>
      </c>
      <c r="D84" s="18">
        <v>290000</v>
      </c>
      <c r="E84" s="18">
        <v>925</v>
      </c>
      <c r="F84" s="19">
        <v>0</v>
      </c>
      <c r="G84" s="19">
        <v>108</v>
      </c>
      <c r="H84" s="19">
        <f t="shared" si="2"/>
        <v>108</v>
      </c>
    </row>
    <row r="85" spans="1:8" x14ac:dyDescent="0.25">
      <c r="A85" s="17" t="s">
        <v>115</v>
      </c>
      <c r="B85" s="11" t="s">
        <v>22</v>
      </c>
      <c r="C85" s="17" t="s">
        <v>116</v>
      </c>
      <c r="D85" s="18">
        <v>80000</v>
      </c>
      <c r="E85" s="18">
        <v>925</v>
      </c>
      <c r="F85" s="19">
        <v>0</v>
      </c>
      <c r="G85" s="19">
        <v>108</v>
      </c>
      <c r="H85" s="19">
        <f t="shared" si="2"/>
        <v>108</v>
      </c>
    </row>
    <row r="86" spans="1:8" x14ac:dyDescent="0.25">
      <c r="A86" s="17" t="s">
        <v>115</v>
      </c>
      <c r="B86" s="11" t="s">
        <v>125</v>
      </c>
      <c r="C86" s="17" t="s">
        <v>116</v>
      </c>
      <c r="D86" s="18">
        <v>329900</v>
      </c>
      <c r="E86" s="18">
        <v>925</v>
      </c>
      <c r="F86" s="19">
        <v>0</v>
      </c>
      <c r="G86" s="19">
        <v>39</v>
      </c>
      <c r="H86" s="19">
        <f t="shared" si="2"/>
        <v>39</v>
      </c>
    </row>
    <row r="87" spans="1:8" x14ac:dyDescent="0.25">
      <c r="A87" s="17" t="s">
        <v>115</v>
      </c>
      <c r="B87" s="11" t="s">
        <v>126</v>
      </c>
      <c r="C87" s="17" t="s">
        <v>116</v>
      </c>
      <c r="D87" s="18">
        <v>100000</v>
      </c>
      <c r="E87" s="18">
        <v>925</v>
      </c>
      <c r="F87" s="19">
        <v>0</v>
      </c>
      <c r="G87" s="19">
        <v>108</v>
      </c>
      <c r="H87" s="19">
        <f t="shared" si="2"/>
        <v>108</v>
      </c>
    </row>
    <row r="88" spans="1:8" x14ac:dyDescent="0.25">
      <c r="A88" s="17" t="s">
        <v>115</v>
      </c>
      <c r="B88" s="11" t="s">
        <v>127</v>
      </c>
      <c r="C88" s="17" t="s">
        <v>116</v>
      </c>
      <c r="D88" s="18">
        <v>100000</v>
      </c>
      <c r="E88" s="18">
        <v>925</v>
      </c>
      <c r="F88" s="19">
        <v>0</v>
      </c>
      <c r="G88" s="19">
        <v>54</v>
      </c>
      <c r="H88" s="19">
        <f t="shared" si="2"/>
        <v>54</v>
      </c>
    </row>
    <row r="89" spans="1:8" x14ac:dyDescent="0.25">
      <c r="A89" s="17" t="s">
        <v>115</v>
      </c>
      <c r="B89" s="11" t="s">
        <v>72</v>
      </c>
      <c r="C89" s="17" t="s">
        <v>116</v>
      </c>
      <c r="D89" s="18">
        <v>240000</v>
      </c>
      <c r="E89" s="18">
        <v>925</v>
      </c>
      <c r="F89" s="19">
        <v>0</v>
      </c>
      <c r="G89" s="19">
        <v>140</v>
      </c>
      <c r="H89" s="19">
        <f t="shared" si="2"/>
        <v>140</v>
      </c>
    </row>
    <row r="90" spans="1:8" x14ac:dyDescent="0.25">
      <c r="A90" s="17" t="s">
        <v>115</v>
      </c>
      <c r="B90" s="11" t="s">
        <v>86</v>
      </c>
      <c r="C90" s="17" t="s">
        <v>116</v>
      </c>
      <c r="D90" s="18">
        <v>200000</v>
      </c>
      <c r="E90" s="18">
        <v>925</v>
      </c>
      <c r="F90" s="19">
        <v>0</v>
      </c>
      <c r="G90" s="19">
        <v>110</v>
      </c>
      <c r="H90" s="19">
        <f t="shared" si="2"/>
        <v>110</v>
      </c>
    </row>
    <row r="91" spans="1:8" x14ac:dyDescent="0.25">
      <c r="A91" s="17" t="s">
        <v>115</v>
      </c>
      <c r="B91" s="11" t="s">
        <v>128</v>
      </c>
      <c r="C91" s="17" t="s">
        <v>116</v>
      </c>
      <c r="D91" s="18">
        <v>25000</v>
      </c>
      <c r="E91" s="18">
        <v>925</v>
      </c>
      <c r="F91" s="19">
        <v>0</v>
      </c>
      <c r="G91" s="19">
        <v>108</v>
      </c>
      <c r="H91" s="19">
        <f t="shared" si="2"/>
        <v>108</v>
      </c>
    </row>
    <row r="92" spans="1:8" x14ac:dyDescent="0.25">
      <c r="A92" s="17" t="s">
        <v>115</v>
      </c>
      <c r="B92" s="11" t="s">
        <v>129</v>
      </c>
      <c r="C92" s="17" t="s">
        <v>116</v>
      </c>
      <c r="D92" s="18">
        <v>100000</v>
      </c>
      <c r="E92" s="18" t="s">
        <v>115</v>
      </c>
      <c r="F92" s="19">
        <v>0</v>
      </c>
      <c r="G92" s="19">
        <v>0</v>
      </c>
      <c r="H92" s="19">
        <f t="shared" si="2"/>
        <v>0</v>
      </c>
    </row>
    <row r="93" spans="1:8" x14ac:dyDescent="0.25">
      <c r="A93" s="17" t="s">
        <v>115</v>
      </c>
      <c r="B93" s="11" t="s">
        <v>130</v>
      </c>
      <c r="C93" s="17" t="s">
        <v>116</v>
      </c>
      <c r="D93" s="18">
        <v>25000</v>
      </c>
      <c r="E93" s="18">
        <v>925</v>
      </c>
      <c r="F93" s="19">
        <v>0</v>
      </c>
      <c r="G93" s="19">
        <v>36</v>
      </c>
      <c r="H93" s="19">
        <f t="shared" si="2"/>
        <v>36</v>
      </c>
    </row>
    <row r="94" spans="1:8" x14ac:dyDescent="0.25">
      <c r="A94" s="17" t="s">
        <v>115</v>
      </c>
      <c r="B94" s="11" t="s">
        <v>57</v>
      </c>
      <c r="C94" s="17" t="s">
        <v>116</v>
      </c>
      <c r="D94" s="18">
        <v>100000</v>
      </c>
      <c r="E94" s="18">
        <v>925</v>
      </c>
      <c r="F94" s="19">
        <v>0</v>
      </c>
      <c r="G94" s="19">
        <v>162</v>
      </c>
      <c r="H94" s="19">
        <f t="shared" si="2"/>
        <v>162</v>
      </c>
    </row>
    <row r="95" spans="1:8" x14ac:dyDescent="0.25">
      <c r="A95" s="17" t="s">
        <v>115</v>
      </c>
      <c r="B95" s="11" t="s">
        <v>131</v>
      </c>
      <c r="C95" s="17" t="s">
        <v>116</v>
      </c>
      <c r="D95" s="18">
        <v>120000</v>
      </c>
      <c r="E95" s="18">
        <v>925</v>
      </c>
      <c r="F95" s="19">
        <v>0</v>
      </c>
      <c r="G95" s="19">
        <v>108</v>
      </c>
      <c r="H95" s="19">
        <f t="shared" si="2"/>
        <v>108</v>
      </c>
    </row>
    <row r="96" spans="1:8" x14ac:dyDescent="0.25">
      <c r="A96" s="17" t="s">
        <v>115</v>
      </c>
      <c r="B96" s="11" t="s">
        <v>132</v>
      </c>
      <c r="C96" s="17" t="s">
        <v>116</v>
      </c>
      <c r="D96" s="18">
        <v>50000</v>
      </c>
      <c r="E96" s="18">
        <v>925</v>
      </c>
      <c r="F96" s="19">
        <v>0</v>
      </c>
      <c r="G96" s="19">
        <v>162</v>
      </c>
      <c r="H96" s="19">
        <f t="shared" si="2"/>
        <v>162</v>
      </c>
    </row>
    <row r="97" spans="1:8" x14ac:dyDescent="0.25">
      <c r="A97" s="17" t="s">
        <v>115</v>
      </c>
      <c r="B97" s="11" t="s">
        <v>133</v>
      </c>
      <c r="C97" s="17" t="s">
        <v>116</v>
      </c>
      <c r="D97" s="18">
        <v>25000</v>
      </c>
      <c r="E97" s="18">
        <v>925</v>
      </c>
      <c r="F97" s="19">
        <v>0</v>
      </c>
      <c r="G97" s="19">
        <v>108</v>
      </c>
      <c r="H97" s="19">
        <f t="shared" si="2"/>
        <v>108</v>
      </c>
    </row>
    <row r="98" spans="1:8" x14ac:dyDescent="0.25">
      <c r="A98" s="17" t="s">
        <v>115</v>
      </c>
      <c r="B98" s="11" t="s">
        <v>134</v>
      </c>
      <c r="C98" s="17" t="s">
        <v>116</v>
      </c>
      <c r="D98" s="18">
        <v>115000</v>
      </c>
      <c r="E98" s="18">
        <v>925</v>
      </c>
      <c r="F98" s="19">
        <v>0</v>
      </c>
      <c r="G98" s="19">
        <v>54</v>
      </c>
      <c r="H98" s="19">
        <f t="shared" si="2"/>
        <v>54</v>
      </c>
    </row>
    <row r="99" spans="1:8" x14ac:dyDescent="0.25">
      <c r="A99" s="17" t="s">
        <v>115</v>
      </c>
      <c r="B99" s="11" t="s">
        <v>30</v>
      </c>
      <c r="C99" s="17" t="s">
        <v>116</v>
      </c>
      <c r="D99" s="18">
        <v>240000</v>
      </c>
      <c r="E99" s="18">
        <v>925</v>
      </c>
      <c r="F99" s="19">
        <v>0</v>
      </c>
      <c r="G99" s="19">
        <v>27</v>
      </c>
      <c r="H99" s="19">
        <f t="shared" si="2"/>
        <v>27</v>
      </c>
    </row>
    <row r="100" spans="1:8" x14ac:dyDescent="0.25">
      <c r="A100" s="17" t="s">
        <v>115</v>
      </c>
      <c r="B100" s="11" t="s">
        <v>135</v>
      </c>
      <c r="C100" s="17" t="s">
        <v>116</v>
      </c>
      <c r="D100" s="18">
        <v>50000</v>
      </c>
      <c r="E100" s="18">
        <v>925</v>
      </c>
      <c r="F100" s="19">
        <v>0</v>
      </c>
      <c r="G100" s="19">
        <v>184</v>
      </c>
      <c r="H100" s="19">
        <f t="shared" si="2"/>
        <v>184</v>
      </c>
    </row>
    <row r="101" spans="1:8" x14ac:dyDescent="0.25">
      <c r="A101" s="17" t="s">
        <v>115</v>
      </c>
      <c r="B101" s="11" t="s">
        <v>136</v>
      </c>
      <c r="C101" s="17" t="s">
        <v>116</v>
      </c>
      <c r="D101" s="18">
        <v>120000</v>
      </c>
      <c r="E101" s="18">
        <v>925</v>
      </c>
      <c r="F101" s="19">
        <v>0</v>
      </c>
      <c r="G101" s="19">
        <v>54</v>
      </c>
      <c r="H101" s="19">
        <f t="shared" si="2"/>
        <v>54</v>
      </c>
    </row>
    <row r="102" spans="1:8" x14ac:dyDescent="0.25">
      <c r="A102" s="17" t="s">
        <v>115</v>
      </c>
      <c r="B102" s="11" t="s">
        <v>73</v>
      </c>
      <c r="C102" s="17" t="s">
        <v>116</v>
      </c>
      <c r="D102" s="18">
        <v>100000</v>
      </c>
      <c r="E102" s="18">
        <v>925</v>
      </c>
      <c r="F102" s="19">
        <v>0</v>
      </c>
      <c r="G102" s="19">
        <v>108</v>
      </c>
      <c r="H102" s="19">
        <f t="shared" si="2"/>
        <v>108</v>
      </c>
    </row>
    <row r="103" spans="1:8" x14ac:dyDescent="0.25">
      <c r="A103" s="17" t="s">
        <v>115</v>
      </c>
      <c r="B103" s="11" t="s">
        <v>35</v>
      </c>
      <c r="C103" s="17" t="s">
        <v>116</v>
      </c>
      <c r="D103" s="18">
        <v>30000</v>
      </c>
      <c r="E103" s="18">
        <v>925</v>
      </c>
      <c r="F103" s="19">
        <v>0</v>
      </c>
      <c r="G103" s="19">
        <v>87</v>
      </c>
      <c r="H103" s="19">
        <f t="shared" si="2"/>
        <v>87</v>
      </c>
    </row>
    <row r="104" spans="1:8" x14ac:dyDescent="0.25">
      <c r="A104" s="17" t="s">
        <v>115</v>
      </c>
      <c r="B104" s="11" t="s">
        <v>137</v>
      </c>
      <c r="C104" s="17" t="s">
        <v>116</v>
      </c>
      <c r="D104" s="18">
        <v>192500</v>
      </c>
      <c r="E104" s="18">
        <v>925</v>
      </c>
      <c r="F104" s="19">
        <v>0</v>
      </c>
      <c r="G104" s="19">
        <v>208</v>
      </c>
      <c r="H104" s="19">
        <f t="shared" si="2"/>
        <v>208</v>
      </c>
    </row>
    <row r="105" spans="1:8" x14ac:dyDescent="0.25">
      <c r="A105" s="17" t="s">
        <v>115</v>
      </c>
      <c r="B105" s="11" t="s">
        <v>138</v>
      </c>
      <c r="C105" s="17" t="s">
        <v>116</v>
      </c>
      <c r="D105" s="18">
        <v>150000</v>
      </c>
      <c r="E105" s="18" t="s">
        <v>115</v>
      </c>
      <c r="F105" s="19">
        <v>0</v>
      </c>
      <c r="G105" s="19">
        <v>0</v>
      </c>
      <c r="H105" s="19">
        <f t="shared" si="2"/>
        <v>0</v>
      </c>
    </row>
    <row r="106" spans="1:8" x14ac:dyDescent="0.25">
      <c r="A106" s="17" t="s">
        <v>115</v>
      </c>
      <c r="B106" s="11" t="s">
        <v>139</v>
      </c>
      <c r="C106" s="17" t="s">
        <v>116</v>
      </c>
      <c r="D106" s="18">
        <v>201750</v>
      </c>
      <c r="E106" s="18">
        <v>925</v>
      </c>
      <c r="F106" s="19">
        <v>0</v>
      </c>
      <c r="G106" s="19">
        <v>54</v>
      </c>
      <c r="H106" s="19">
        <f t="shared" si="2"/>
        <v>54</v>
      </c>
    </row>
    <row r="107" spans="1:8" x14ac:dyDescent="0.25">
      <c r="A107" s="17" t="s">
        <v>115</v>
      </c>
      <c r="B107" s="11" t="s">
        <v>66</v>
      </c>
      <c r="C107" s="17" t="s">
        <v>116</v>
      </c>
      <c r="D107" s="18">
        <v>100000</v>
      </c>
      <c r="E107" s="18">
        <v>925</v>
      </c>
      <c r="F107" s="19">
        <v>0</v>
      </c>
      <c r="G107" s="19">
        <v>108</v>
      </c>
      <c r="H107" s="19">
        <f t="shared" si="2"/>
        <v>108</v>
      </c>
    </row>
    <row r="108" spans="1:8" x14ac:dyDescent="0.25">
      <c r="A108" s="17" t="s">
        <v>115</v>
      </c>
      <c r="B108" s="11" t="s">
        <v>140</v>
      </c>
      <c r="C108" s="17" t="s">
        <v>116</v>
      </c>
      <c r="D108" s="18">
        <v>80000</v>
      </c>
      <c r="E108" s="18">
        <v>925</v>
      </c>
      <c r="F108" s="19">
        <v>0</v>
      </c>
      <c r="G108" s="19">
        <v>27</v>
      </c>
      <c r="H108" s="19">
        <f t="shared" si="2"/>
        <v>27</v>
      </c>
    </row>
    <row r="109" spans="1:8" x14ac:dyDescent="0.25">
      <c r="A109" s="17" t="s">
        <v>115</v>
      </c>
      <c r="B109" s="11" t="s">
        <v>141</v>
      </c>
      <c r="C109" s="17" t="s">
        <v>116</v>
      </c>
      <c r="D109" s="18">
        <v>103396</v>
      </c>
      <c r="E109" s="18">
        <v>925</v>
      </c>
      <c r="F109" s="19">
        <v>0</v>
      </c>
      <c r="G109" s="19">
        <v>32</v>
      </c>
      <c r="H109" s="19">
        <f t="shared" si="2"/>
        <v>32</v>
      </c>
    </row>
    <row r="110" spans="1:8" x14ac:dyDescent="0.25">
      <c r="A110" s="17" t="s">
        <v>115</v>
      </c>
      <c r="B110" s="11" t="s">
        <v>142</v>
      </c>
      <c r="C110" s="17" t="s">
        <v>116</v>
      </c>
      <c r="D110" s="18">
        <v>20000</v>
      </c>
      <c r="E110" s="18">
        <v>925</v>
      </c>
      <c r="F110" s="19">
        <v>0</v>
      </c>
      <c r="G110" s="19">
        <v>200</v>
      </c>
      <c r="H110" s="19">
        <f t="shared" si="2"/>
        <v>200</v>
      </c>
    </row>
    <row r="111" spans="1:8" x14ac:dyDescent="0.25">
      <c r="A111" s="17" t="s">
        <v>115</v>
      </c>
      <c r="B111" s="11" t="s">
        <v>143</v>
      </c>
      <c r="C111" s="17" t="s">
        <v>116</v>
      </c>
      <c r="D111" s="18">
        <v>240000</v>
      </c>
      <c r="E111" s="18">
        <v>925</v>
      </c>
      <c r="F111" s="19">
        <v>0</v>
      </c>
      <c r="G111" s="19">
        <v>54</v>
      </c>
      <c r="H111" s="19">
        <f t="shared" si="2"/>
        <v>54</v>
      </c>
    </row>
    <row r="112" spans="1:8" x14ac:dyDescent="0.25">
      <c r="A112" s="17" t="s">
        <v>115</v>
      </c>
      <c r="B112" s="11" t="s">
        <v>144</v>
      </c>
      <c r="C112" s="17" t="s">
        <v>116</v>
      </c>
      <c r="D112" s="18">
        <v>185000</v>
      </c>
      <c r="E112" s="18">
        <v>925</v>
      </c>
      <c r="F112" s="19">
        <v>0</v>
      </c>
      <c r="G112" s="19">
        <v>108</v>
      </c>
      <c r="H112" s="19">
        <f t="shared" si="2"/>
        <v>108</v>
      </c>
    </row>
    <row r="113" spans="1:8" x14ac:dyDescent="0.25">
      <c r="A113" s="17" t="s">
        <v>115</v>
      </c>
      <c r="B113" s="11" t="s">
        <v>145</v>
      </c>
      <c r="C113" s="17" t="s">
        <v>116</v>
      </c>
      <c r="D113" s="18">
        <v>20000</v>
      </c>
      <c r="E113" s="18">
        <v>925</v>
      </c>
      <c r="F113" s="19">
        <v>0</v>
      </c>
      <c r="G113" s="19">
        <v>22</v>
      </c>
      <c r="H113" s="19">
        <f t="shared" si="2"/>
        <v>22</v>
      </c>
    </row>
    <row r="114" spans="1:8" x14ac:dyDescent="0.25">
      <c r="A114" s="12" t="s">
        <v>113</v>
      </c>
      <c r="B114" s="12"/>
      <c r="C114" s="12"/>
      <c r="D114" s="13">
        <f>SUM(D73:D113)</f>
        <v>5833000</v>
      </c>
      <c r="E114" s="14"/>
      <c r="F114" s="15">
        <f>SUM(F73:F113)</f>
        <v>0</v>
      </c>
      <c r="G114" s="15">
        <f t="shared" ref="G114:H114" si="3">SUM(G73:G113)</f>
        <v>3601</v>
      </c>
      <c r="H114" s="15">
        <f t="shared" si="3"/>
        <v>3601</v>
      </c>
    </row>
    <row r="115" spans="1:8" x14ac:dyDescent="0.25">
      <c r="F115" s="20"/>
      <c r="G115" s="20"/>
      <c r="H115" s="20"/>
    </row>
    <row r="116" spans="1:8" x14ac:dyDescent="0.25">
      <c r="A116" s="24" t="s">
        <v>146</v>
      </c>
      <c r="B116" s="24"/>
      <c r="C116" s="24"/>
      <c r="D116" s="13">
        <f>D114+D70</f>
        <v>22887943</v>
      </c>
      <c r="E116" s="14"/>
      <c r="F116" s="15">
        <f>F114+F70</f>
        <v>7238</v>
      </c>
      <c r="G116" s="15">
        <f t="shared" ref="G116:H116" si="4">G114+G70</f>
        <v>10155</v>
      </c>
      <c r="H116" s="15">
        <f t="shared" si="4"/>
        <v>17393</v>
      </c>
    </row>
    <row r="118" spans="1:8" x14ac:dyDescent="0.25">
      <c r="A118" t="s">
        <v>147</v>
      </c>
      <c r="D118" s="21"/>
      <c r="F118" s="22"/>
      <c r="H118" s="22"/>
    </row>
    <row r="119" spans="1:8" x14ac:dyDescent="0.25">
      <c r="A119" t="s">
        <v>148</v>
      </c>
      <c r="D119" s="22"/>
    </row>
    <row r="120" spans="1:8" x14ac:dyDescent="0.25">
      <c r="A120" t="s">
        <v>149</v>
      </c>
      <c r="D120" s="23"/>
    </row>
    <row r="121" spans="1:8" x14ac:dyDescent="0.25">
      <c r="D121" s="22"/>
      <c r="F121" s="22"/>
    </row>
    <row r="122" spans="1:8" x14ac:dyDescent="0.25">
      <c r="D122" s="23"/>
      <c r="F122" s="22"/>
    </row>
    <row r="123" spans="1:8" x14ac:dyDescent="0.25">
      <c r="D123" s="22"/>
    </row>
  </sheetData>
  <autoFilter ref="A5:H69"/>
  <mergeCells count="1">
    <mergeCell ref="A116:C11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CBDE2568AAEE4DA0AB2C0F6605C587" ma:contentTypeVersion="16" ma:contentTypeDescription="Create a new document." ma:contentTypeScope="" ma:versionID="2353340c1f60a5037e47cb174a3ce856">
  <xsd:schema xmlns:xsd="http://www.w3.org/2001/XMLSchema" xmlns:xs="http://www.w3.org/2001/XMLSchema" xmlns:p="http://schemas.microsoft.com/office/2006/metadata/properties" xmlns:ns2="fde5089a-e416-43f0-887c-4ea52580772a" xmlns:ns3="bb5b9a87-80f1-4d8c-9289-7ab6ebe429eb" xmlns:ns4="7bcaa0ad-1597-45f6-8e6d-1c823493dcfd" targetNamespace="http://schemas.microsoft.com/office/2006/metadata/properties" ma:root="true" ma:fieldsID="8fd36b630cf33c40bf1b4ec59f9270b1" ns2:_="" ns3:_="" ns4:_="">
    <xsd:import namespace="fde5089a-e416-43f0-887c-4ea52580772a"/>
    <xsd:import namespace="bb5b9a87-80f1-4d8c-9289-7ab6ebe429eb"/>
    <xsd:import namespace="7bcaa0ad-1597-45f6-8e6d-1c823493dcf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4:TaxCatchAll" minOccurs="0"/>
                <xsd:element ref="ns3:MediaServiceObjectDetectorVersions" minOccurs="0"/>
                <xsd:element ref="ns3:Note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e5089a-e416-43f0-887c-4ea52580772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5b9a87-80f1-4d8c-9289-7ab6ebe429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bb4f074c-b2b8-450b-8d7f-e48a28ce4c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Note" ma:index="22" nillable="true" ma:displayName="Note " ma:description="This file was created for Dir of Pgm Design and Planning RHY Portfolios CP FY26" ma:format="Dropdown" ma:internalName="Note">
      <xsd:simpleType>
        <xsd:restriction base="dms:Note">
          <xsd:maxLength value="255"/>
        </xsd:restriction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caa0ad-1597-45f6-8e6d-1c823493dcfd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4a061090-f6d7-4f01-9bd1-07472a380587}" ma:internalName="TaxCatchAll" ma:showField="CatchAllData" ma:web="7bcaa0ad-1597-45f6-8e6d-1c823493dc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bcaa0ad-1597-45f6-8e6d-1c823493dcfd" xsi:nil="true"/>
    <lcf76f155ced4ddcb4097134ff3c332f xmlns="bb5b9a87-80f1-4d8c-9289-7ab6ebe429eb">
      <Terms xmlns="http://schemas.microsoft.com/office/infopath/2007/PartnerControls"/>
    </lcf76f155ced4ddcb4097134ff3c332f>
    <Note xmlns="bb5b9a87-80f1-4d8c-9289-7ab6ebe429e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3CE163-0CC4-43FE-9D89-60B17BC2F3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e5089a-e416-43f0-887c-4ea52580772a"/>
    <ds:schemaRef ds:uri="bb5b9a87-80f1-4d8c-9289-7ab6ebe429eb"/>
    <ds:schemaRef ds:uri="7bcaa0ad-1597-45f6-8e6d-1c823493dc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41CEA79-A383-4A00-9C64-CDB1C9E380B6}">
  <ds:schemaRefs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documentManagement/types"/>
    <ds:schemaRef ds:uri="7bcaa0ad-1597-45f6-8e6d-1c823493dcfd"/>
    <ds:schemaRef ds:uri="http://purl.org/dc/elements/1.1/"/>
    <ds:schemaRef ds:uri="http://schemas.microsoft.com/office/2006/metadata/properties"/>
    <ds:schemaRef ds:uri="http://schemas.microsoft.com/office/infopath/2007/PartnerControls"/>
    <ds:schemaRef ds:uri="bb5b9a87-80f1-4d8c-9289-7ab6ebe429eb"/>
    <ds:schemaRef ds:uri="fde5089a-e416-43f0-887c-4ea52580772a"/>
  </ds:schemaRefs>
</ds:datastoreItem>
</file>

<file path=customXml/itemProps3.xml><?xml version="1.0" encoding="utf-8"?>
<ds:datastoreItem xmlns:ds="http://schemas.openxmlformats.org/officeDocument/2006/customXml" ds:itemID="{2DBB333A-0087-4492-A34E-FD68764C19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T&amp;C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Cordova, Frank (DYCD)</dc:creator>
  <cp:lastModifiedBy>Gray, Sandra</cp:lastModifiedBy>
  <dcterms:created xsi:type="dcterms:W3CDTF">2024-04-23T13:36:43Z</dcterms:created>
  <dcterms:modified xsi:type="dcterms:W3CDTF">2024-04-24T15:03:36Z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0x010100E2CBDE2568AAEE4DA0AB2C0F6605C587</vt:lpwstr>
  </property>
</Properties>
</file>