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BUDGET UNIT\Terms and Conditions\FY24 T+C Reports\DOE\"/>
    </mc:Choice>
  </mc:AlternateContent>
  <workbookProtection workbookAlgorithmName="SHA-512" workbookHashValue="oFgAjf+4s1mqDa+7NY+Z114qdWo525ejlpep+FJ3u6m5J86U+IOWoLFESxHAgpxxX6bfvrUcCxCGdkInF+mQSA==" workbookSaltValue="pyHtMKmutgS0gv5Xt09Mtw==" workbookSpinCount="100000" lockStructure="1"/>
  <bookViews>
    <workbookView xWindow="0" yWindow="0" windowWidth="19200" windowHeight="6900"/>
  </bookViews>
  <sheets>
    <sheet name="Lease Subsidy Data" sheetId="1" r:id="rId1"/>
    <sheet name="Lease Payments Data" sheetId="2" r:id="rId2"/>
  </sheets>
  <definedNames>
    <definedName name="_xlnm._FilterDatabase" localSheetId="1" hidden="1">'Lease Payments Data'!$A$1:$L$1</definedName>
    <definedName name="_xlnm._FilterDatabase" localSheetId="0" hidden="1">'Lease Subsidy Data'!$A$1:$Q$178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2" l="1"/>
  <c r="K5" i="2" s="1"/>
  <c r="K8" i="2"/>
  <c r="K7" i="2"/>
  <c r="K6" i="2"/>
  <c r="K4" i="2"/>
  <c r="K3" i="2" l="1"/>
  <c r="K2" i="2"/>
  <c r="I6" i="2"/>
  <c r="I7" i="2"/>
  <c r="I8" i="2"/>
</calcChain>
</file>

<file path=xl/sharedStrings.xml><?xml version="1.0" encoding="utf-8"?>
<sst xmlns="http://schemas.openxmlformats.org/spreadsheetml/2006/main" count="1022" uniqueCount="653">
  <si>
    <t># Sites</t>
  </si>
  <si>
    <t>DBN</t>
  </si>
  <si>
    <t>Site Number</t>
  </si>
  <si>
    <t>Charter School</t>
  </si>
  <si>
    <t>Charter Management Organization/Network</t>
  </si>
  <si>
    <t>Site Address</t>
  </si>
  <si>
    <t>Landlord</t>
  </si>
  <si>
    <t>Lease Commencement Date</t>
  </si>
  <si>
    <t>Lease Expiration Date</t>
  </si>
  <si>
    <t>Annual Cost of the Lease</t>
  </si>
  <si>
    <t>Bi-Monthly Payment
(Payments may flucuate across fiscal year based on changes to FTEs and Rental Cost)</t>
  </si>
  <si>
    <t>Rental Cost or PPA?</t>
  </si>
  <si>
    <t>Total YTD Lease Payments</t>
  </si>
  <si>
    <t>Total Lease Payments to Date</t>
  </si>
  <si>
    <t>FTE Total</t>
  </si>
  <si>
    <t>Notes</t>
  </si>
  <si>
    <t>84K037</t>
  </si>
  <si>
    <t>Site 1</t>
  </si>
  <si>
    <t>Beginning With Children Charter School II</t>
  </si>
  <si>
    <t>Beginning with Children Foundation</t>
  </si>
  <si>
    <t>11 Bartlett Street, Brooklyn, NY</t>
  </si>
  <si>
    <t>PPA</t>
  </si>
  <si>
    <t>Site 2</t>
  </si>
  <si>
    <t>250 Jay Street, Brooklyn</t>
  </si>
  <si>
    <t>84K406</t>
  </si>
  <si>
    <t>Ember Charter School for Mindful Education, Innovation and Transformation</t>
  </si>
  <si>
    <t>84K417</t>
  </si>
  <si>
    <t>Urban Dove Team Charter School (TRANSFER)</t>
  </si>
  <si>
    <t>Urban Dove</t>
  </si>
  <si>
    <t>1256 East 21st Street, Brooklyn, NY</t>
  </si>
  <si>
    <t>84K652</t>
  </si>
  <si>
    <t>Brooklyn Ascend Charter School</t>
  </si>
  <si>
    <t>Ascend Public Charter Schools</t>
  </si>
  <si>
    <t>123 East 98th Street, Brooklyn, NY</t>
  </si>
  <si>
    <t>1501 Pitkin Avenue, Brooklyn, NY</t>
  </si>
  <si>
    <t>84K680</t>
  </si>
  <si>
    <t>Achievement First Aspire Charter School</t>
  </si>
  <si>
    <t>Achievement First Charter Schools</t>
  </si>
  <si>
    <t>600 Central Avenue, Brooklyn, NY</t>
  </si>
  <si>
    <t>84K737</t>
  </si>
  <si>
    <t>Brownsville Ascend Charter School</t>
  </si>
  <si>
    <t>84K744</t>
  </si>
  <si>
    <t>Coney Island Preparatory Public Charter School</t>
  </si>
  <si>
    <t>294 Avenue T, Brooklyn, NY</t>
  </si>
  <si>
    <t>Rental Cost</t>
  </si>
  <si>
    <t>133 27th Avenue, Brooklyn, NY</t>
  </si>
  <si>
    <t>84K746</t>
  </si>
  <si>
    <t>Hebrew Language Academy Charter School</t>
  </si>
  <si>
    <t>Hebrew Charter School Center</t>
  </si>
  <si>
    <t>2186 Mill Avenue Brooklyn, NY</t>
  </si>
  <si>
    <t>84K757</t>
  </si>
  <si>
    <t>Unity Preparatory Charter School of Brooklyn</t>
  </si>
  <si>
    <t>584 Driggs Avenue Brooklyn, NY</t>
  </si>
  <si>
    <t>165 North 5 Street, Brooklyn, New York 11211</t>
  </si>
  <si>
    <t>Site 3</t>
  </si>
  <si>
    <t>84K758</t>
  </si>
  <si>
    <t>Brooklyn Urban Garden Charter School</t>
  </si>
  <si>
    <t>500 19th Street, Brooklyn, NY</t>
  </si>
  <si>
    <t>84K759</t>
  </si>
  <si>
    <t>Canarsie Ascend Charter School</t>
  </si>
  <si>
    <t>9719 Flatlands Avenue, Brooklyn, NY</t>
  </si>
  <si>
    <t>744 E 87th Street, Brooklyn, NY</t>
  </si>
  <si>
    <t>84K766</t>
  </si>
  <si>
    <t>Brooklyn Prospect Charter School - CSD 13.2</t>
  </si>
  <si>
    <t>Prospect Schools</t>
  </si>
  <si>
    <t>80 Willoughby Street, Brooklyn NY</t>
  </si>
  <si>
    <t>365 Bridge Street, Brooklyn, NY 11201</t>
  </si>
  <si>
    <t>84K769</t>
  </si>
  <si>
    <t>Hyde Leadership Charter School - Brooklyn</t>
  </si>
  <si>
    <t>720 Livonia Avenue, Brooklyn, NY</t>
  </si>
  <si>
    <t>Civic Saratoga LLC</t>
  </si>
  <si>
    <t>84K782</t>
  </si>
  <si>
    <t>Bedford Stuyvesant New Beginnings Charter School</t>
  </si>
  <si>
    <t>82 Lewis Avenue, Brooklyn, NY</t>
  </si>
  <si>
    <t>84K785</t>
  </si>
  <si>
    <t>Imagine Me Leadership Charter School</t>
  </si>
  <si>
    <t>84K790</t>
  </si>
  <si>
    <t>Central Brooklyn Ascend Charter School</t>
  </si>
  <si>
    <t>465 E 29 Street, Brooklyn, NY</t>
  </si>
  <si>
    <t>1886 Nostrand Avenue, Brooklyn, NY</t>
  </si>
  <si>
    <t>84K793</t>
  </si>
  <si>
    <t>Bushwick Ascend Charter School</t>
  </si>
  <si>
    <t>2 Aberdeen Street, Brooklyn, NY</t>
  </si>
  <si>
    <t>84K803</t>
  </si>
  <si>
    <t>Brooklyn Laboratory Charter School</t>
  </si>
  <si>
    <t>Brooklyn Laboratory Charter Schools</t>
  </si>
  <si>
    <t>77 Sands Street, Brooklyn, NY</t>
  </si>
  <si>
    <t>84K807</t>
  </si>
  <si>
    <t>Collegiate Academy for Mathematics and Personal Awareness Charter School</t>
  </si>
  <si>
    <t>1962-84 Linden Boulevard, Brooklyn NY</t>
  </si>
  <si>
    <t>Bethlehem Baptist Church</t>
  </si>
  <si>
    <t>84K879</t>
  </si>
  <si>
    <t>Brooklyn Prospect Charter School - CSD 13</t>
  </si>
  <si>
    <t>1104 Fulton Street, Brooklyn, NY</t>
  </si>
  <si>
    <t>84K895</t>
  </si>
  <si>
    <t>Hebrew Language Academy Charter School 2</t>
  </si>
  <si>
    <t>1870 Stillwell Avenue Brooklyn, NY</t>
  </si>
  <si>
    <t>84K910</t>
  </si>
  <si>
    <t>Cypress Hills Ascend Charter School</t>
  </si>
  <si>
    <t>396 Grant Avenue, Brooklyn, NY</t>
  </si>
  <si>
    <t>84K911</t>
  </si>
  <si>
    <t>Edmund W Gordon Brooklyn Laboratory Charter School</t>
  </si>
  <si>
    <t>84K927</t>
  </si>
  <si>
    <t>Ivy Hill Preparatory Charter School</t>
  </si>
  <si>
    <t>475 E 57th Street, Brooklyn, NY</t>
  </si>
  <si>
    <t>Nazareth Regional High School</t>
  </si>
  <si>
    <t>84K928</t>
  </si>
  <si>
    <t>Brooklyn Prospect Charter School - CSD 15.2</t>
  </si>
  <si>
    <t>3002 Fort Hamilton Parkway, Brooklyn, NY</t>
  </si>
  <si>
    <t>341 39th Street, BROOKLYN, NY 11232</t>
  </si>
  <si>
    <t>84K929</t>
  </si>
  <si>
    <t>East Brooklyn Ascend Charter School</t>
  </si>
  <si>
    <t>260 Shepherd Avenue, Brooklyn, NY</t>
  </si>
  <si>
    <t>84K930</t>
  </si>
  <si>
    <t>LEEP Dual Language Academy Charter School</t>
  </si>
  <si>
    <t>5323 5th Avenue, Brooklyn, NY</t>
  </si>
  <si>
    <t>475 53rd St, 2nd floor, Brooklyn, New York 11220</t>
  </si>
  <si>
    <t>84K933</t>
  </si>
  <si>
    <t>Flatbush Ascend Charter School</t>
  </si>
  <si>
    <t>123 Linden Boulevard, Brooklyn, NY</t>
  </si>
  <si>
    <t>84K934</t>
  </si>
  <si>
    <t>East Flatbush Ascend Charter School</t>
  </si>
  <si>
    <t>870 Albany Avenue, Brooklyn, NY</t>
  </si>
  <si>
    <t>84K937</t>
  </si>
  <si>
    <t>Brooklyn RISE Charter School</t>
  </si>
  <si>
    <t>9 Hanover Place, Brooklyn, NY 11201</t>
  </si>
  <si>
    <t>84M065</t>
  </si>
  <si>
    <t>Democracy Prep Endurance Charter School</t>
  </si>
  <si>
    <t>Democracy Prep Public Schools Inc.</t>
  </si>
  <si>
    <t>240 East 123rd Street, New York, NY</t>
  </si>
  <si>
    <t>1529 Williamsbridge Road, Bronx, NY</t>
  </si>
  <si>
    <t>Williamsbridge Professional, LLC</t>
  </si>
  <si>
    <t>84M085</t>
  </si>
  <si>
    <t>Global Community Charter School</t>
  </si>
  <si>
    <t>2350 5th Avenue, New York, NY</t>
  </si>
  <si>
    <t>218 West 147th Street, New York, NY</t>
  </si>
  <si>
    <t>84M100</t>
  </si>
  <si>
    <t>Neighborhood Charter School of Harlem</t>
  </si>
  <si>
    <t>Neighborhood Charter Schools</t>
  </si>
  <si>
    <t>691 Saint Nicholas Avenue, New York, NY</t>
  </si>
  <si>
    <t>84M174</t>
  </si>
  <si>
    <t>Success Academy Charter School - Union Square</t>
  </si>
  <si>
    <t>Success Academy Charter Schools</t>
  </si>
  <si>
    <t>500 West 41 Street, MANHATTAN, NY 10036</t>
  </si>
  <si>
    <t>Success Academy Charter Schools, Inc.</t>
  </si>
  <si>
    <t>84M202</t>
  </si>
  <si>
    <t>Great Oaks Charter School</t>
  </si>
  <si>
    <t>Great Oaks Foundation</t>
  </si>
  <si>
    <t>84M204</t>
  </si>
  <si>
    <t>Capital Preparatory Harlem Charter School</t>
  </si>
  <si>
    <t>Capital Preparatory Schools, Inc.</t>
  </si>
  <si>
    <t>2041 Madison Avenuet, New York, NY</t>
  </si>
  <si>
    <t>84M263</t>
  </si>
  <si>
    <t>New York City Charter School of the Arts</t>
  </si>
  <si>
    <t>26 Broadway New York, NY</t>
  </si>
  <si>
    <t>84M295</t>
  </si>
  <si>
    <t>School in the Square Public Charter School</t>
  </si>
  <si>
    <t>120 Wadsworth Avenue, New York, NY</t>
  </si>
  <si>
    <t>108 Cooper Street, New York, NY</t>
  </si>
  <si>
    <t>84M330</t>
  </si>
  <si>
    <t>Girls Preparatory Charter School of New York</t>
  </si>
  <si>
    <t>Public Prep Charter School Academies</t>
  </si>
  <si>
    <t>1160 BEACH AVENUE, BRONX, NY 10472</t>
  </si>
  <si>
    <t>84M338</t>
  </si>
  <si>
    <t>WHIN Music Community Charter School</t>
  </si>
  <si>
    <t>1086 St. Nicholas Avenue, New York, NY</t>
  </si>
  <si>
    <t>84M341</t>
  </si>
  <si>
    <t>Harlem Children's Zone Promise Academy II Charter School</t>
  </si>
  <si>
    <t>Harlem Children's Zone</t>
  </si>
  <si>
    <t>35 East 125th Street, New York, NY</t>
  </si>
  <si>
    <t>84M358</t>
  </si>
  <si>
    <t>Success Academy Charter School - Hudson Yards</t>
  </si>
  <si>
    <t>84M373</t>
  </si>
  <si>
    <t>Zeta Charter School - Inwood 1</t>
  </si>
  <si>
    <t>Zeta Charter Schools</t>
  </si>
  <si>
    <t>84M380</t>
  </si>
  <si>
    <t>Harlem Village Academy West 2 Charter School</t>
  </si>
  <si>
    <t>Harlem Village Academy</t>
  </si>
  <si>
    <t>74 West 124th Street New York, NY</t>
  </si>
  <si>
    <t>HVA 124, LLC</t>
  </si>
  <si>
    <t>130 West 124th Street, New York, NY</t>
  </si>
  <si>
    <t>The Refuge Church of Our Lord Jesus Christ of the Apostolic Faith, Inc.</t>
  </si>
  <si>
    <t>84M382</t>
  </si>
  <si>
    <t>DREAM Charter School</t>
  </si>
  <si>
    <t>Dream/RBI</t>
  </si>
  <si>
    <t>84M383</t>
  </si>
  <si>
    <t>Storefront Academy Harlem Charter School</t>
  </si>
  <si>
    <t>Storefront</t>
  </si>
  <si>
    <t>70 East 129th Street, New York, NY</t>
  </si>
  <si>
    <t>84M389</t>
  </si>
  <si>
    <t>KIPP Beyond Charter School</t>
  </si>
  <si>
    <t>KIPP NYC Public Schools</t>
  </si>
  <si>
    <t>533 W. 121st Street, New York, NY</t>
  </si>
  <si>
    <t>84M390</t>
  </si>
  <si>
    <t>Amber Charter School Inwood</t>
  </si>
  <si>
    <t>Amber Charter Schools</t>
  </si>
  <si>
    <t>532 West 215th Street, New York, NY</t>
  </si>
  <si>
    <t>84M430</t>
  </si>
  <si>
    <t>The Equity Project Charter School</t>
  </si>
  <si>
    <t>4280 Broadway, 2nd Floor, New York, NY</t>
  </si>
  <si>
    <t>Fort Washington Collegiate Church</t>
  </si>
  <si>
    <t>84M478</t>
  </si>
  <si>
    <t>Inwood Academy for Leadership Charter School</t>
  </si>
  <si>
    <t>3896 10th Avenue, New York, NY</t>
  </si>
  <si>
    <t>84M483</t>
  </si>
  <si>
    <t>New York French-American Charter School</t>
  </si>
  <si>
    <t>84M518</t>
  </si>
  <si>
    <t>East Harlem Scholars Academy Charter School</t>
  </si>
  <si>
    <t>East Harlem Scholars Academy</t>
  </si>
  <si>
    <t>2050 Second Avenue, New York, NY</t>
  </si>
  <si>
    <t>East Harlem Center LLC</t>
  </si>
  <si>
    <t>84M522</t>
  </si>
  <si>
    <t>Broome Street Academy Charter High School</t>
  </si>
  <si>
    <t>121 Avenue of the Americas, New York, NY</t>
  </si>
  <si>
    <t>The Door</t>
  </si>
  <si>
    <t>84M708</t>
  </si>
  <si>
    <t>Harlem Prep Charter School</t>
  </si>
  <si>
    <t>84M709</t>
  </si>
  <si>
    <t>Harlem Village Academy West Charter School</t>
  </si>
  <si>
    <t>84Q083</t>
  </si>
  <si>
    <t>Central Queens Academy Charter School</t>
  </si>
  <si>
    <t>88-08 Justice Avenue, Queens, NY 11373</t>
  </si>
  <si>
    <t>84Q298</t>
  </si>
  <si>
    <t>Middle Village Preparatory Charter School</t>
  </si>
  <si>
    <t>68-02 Metropolitan Avenue, Queens, NY</t>
  </si>
  <si>
    <t>84Q304</t>
  </si>
  <si>
    <t>VOICE Charter School of New York</t>
  </si>
  <si>
    <t>36-24 12th St, Queens, NY,</t>
  </si>
  <si>
    <t>84Q321</t>
  </si>
  <si>
    <t>Growing Up Green Charter School</t>
  </si>
  <si>
    <t>Growing Up Green</t>
  </si>
  <si>
    <t>84Q340</t>
  </si>
  <si>
    <t>Challenge Preparatory Charter School</t>
  </si>
  <si>
    <t>1520 Central Avenue, Queens, NY</t>
  </si>
  <si>
    <t>84Q342</t>
  </si>
  <si>
    <t>Rochdale Early Advantage Charter School</t>
  </si>
  <si>
    <t>84Q359</t>
  </si>
  <si>
    <t>Academy of the City Charter School</t>
  </si>
  <si>
    <t>31-29 60th Street Queens, NY</t>
  </si>
  <si>
    <t>84Q372</t>
  </si>
  <si>
    <t>Growing Up Green Charter School II</t>
  </si>
  <si>
    <t>84-35 152nd Street Queens, NY</t>
  </si>
  <si>
    <t>89-17 161st Street, Queens, NY</t>
  </si>
  <si>
    <t>84Q380</t>
  </si>
  <si>
    <t>Forte Preparatory Academy Charter School</t>
  </si>
  <si>
    <t>51-35 Reeder Street, Queens, NY</t>
  </si>
  <si>
    <t>84Q385</t>
  </si>
  <si>
    <t>Elm Community Charter School</t>
  </si>
  <si>
    <t>79-20 Queens Boulevard, ELMHURST, NY 11373</t>
  </si>
  <si>
    <t>84Q386</t>
  </si>
  <si>
    <t>Our World Neighborhood Charter School 2</t>
  </si>
  <si>
    <t>Our World Neighborhood</t>
  </si>
  <si>
    <t>135-25 79th Street, Queens, NY 11414</t>
  </si>
  <si>
    <t>84Q387</t>
  </si>
  <si>
    <t>Valence College Preparatory Charter School</t>
  </si>
  <si>
    <t>97-29 64th Road, Queens, New York</t>
  </si>
  <si>
    <t>84Q388</t>
  </si>
  <si>
    <t>New Dawn Charter High School II (TRANSFER)</t>
  </si>
  <si>
    <t>New Dawn</t>
  </si>
  <si>
    <t>JJSS Jamaica CF LLC</t>
  </si>
  <si>
    <t>84Q414</t>
  </si>
  <si>
    <t>Renaissance</t>
  </si>
  <si>
    <t>45-20 83rd Street, Elmhurst, New York 11373</t>
  </si>
  <si>
    <t>84Q416</t>
  </si>
  <si>
    <t>Achievement First Legacy Charter School</t>
  </si>
  <si>
    <t>118-49 Montauk Avenue, Queens, NY</t>
  </si>
  <si>
    <t>84Q418</t>
  </si>
  <si>
    <t>Our World Neighborhood Charter School 3</t>
  </si>
  <si>
    <t>84R012</t>
  </si>
  <si>
    <t>New Ventures Charter School (TRANSFER)</t>
  </si>
  <si>
    <t>Integration Charter Schools</t>
  </si>
  <si>
    <t>1441 South Avenue, Staten Island, NY</t>
  </si>
  <si>
    <t>Corporate Commons Three, LLC</t>
  </si>
  <si>
    <t>84R067</t>
  </si>
  <si>
    <t>John W. Lavelle Preparatory Charter School</t>
  </si>
  <si>
    <t>84R070</t>
  </si>
  <si>
    <t>Lois and Richard Nicotra Early College Charter School</t>
  </si>
  <si>
    <t>84R077</t>
  </si>
  <si>
    <t>Hellenic Classical Charter School - Staten Island</t>
  </si>
  <si>
    <t>Hellenic Classical Charter Schools</t>
  </si>
  <si>
    <t>1641 Richmond Avenue, Staten Island, NY</t>
  </si>
  <si>
    <t>84R083</t>
  </si>
  <si>
    <t>Richmond Preparatory Charter School</t>
  </si>
  <si>
    <t>84R088</t>
  </si>
  <si>
    <t>Staten Island Hebrew Public Charter School</t>
  </si>
  <si>
    <t>84X124</t>
  </si>
  <si>
    <t>Children's Aid College Prep Charter School</t>
  </si>
  <si>
    <t>1232 Southern Boulevard, Bronx, NY</t>
  </si>
  <si>
    <t>84X133</t>
  </si>
  <si>
    <t>Icahn Charter School 6</t>
  </si>
  <si>
    <t>Icahn Charter Schools</t>
  </si>
  <si>
    <t>1776 Mansion Street, Bronx, NY</t>
  </si>
  <si>
    <t>Church of St. Anthony</t>
  </si>
  <si>
    <t>84X233</t>
  </si>
  <si>
    <t>Family Life Academy Charter School II</t>
  </si>
  <si>
    <t>Family Life Academy Charter Schools</t>
  </si>
  <si>
    <t>296 East 140th Street, Bronx, NY</t>
  </si>
  <si>
    <t>140 Corp.</t>
  </si>
  <si>
    <t>Highbridge Facilities, LLC</t>
  </si>
  <si>
    <t>84X364</t>
  </si>
  <si>
    <t>South Bronx Classical Charter School II</t>
  </si>
  <si>
    <t>South Bronx Classical Charters</t>
  </si>
  <si>
    <t>757 Concourse Village West, Bronx, NY</t>
  </si>
  <si>
    <t>84X387</t>
  </si>
  <si>
    <t>Brilla College Preparatory Charter School</t>
  </si>
  <si>
    <t>Brilla College Preparatory Charters</t>
  </si>
  <si>
    <t>500 Courtland Avenue, Bronx, NY</t>
  </si>
  <si>
    <t>413 E 144th Street, Bronx, NY</t>
  </si>
  <si>
    <t>Site 4</t>
  </si>
  <si>
    <t>84X394</t>
  </si>
  <si>
    <t>Mott Haven Academy Charter School</t>
  </si>
  <si>
    <t>170 Brown Place, Bronx, NY</t>
  </si>
  <si>
    <t>The New York Foundling</t>
  </si>
  <si>
    <t>84X398</t>
  </si>
  <si>
    <t>Bronx Community Charter School</t>
  </si>
  <si>
    <t>84X407</t>
  </si>
  <si>
    <t>Bronx Charter School for Children</t>
  </si>
  <si>
    <t>423-435 East 138th Street, Bronx, NY</t>
  </si>
  <si>
    <t>TOWNE PARTNERS LLC</t>
  </si>
  <si>
    <t>84X429</t>
  </si>
  <si>
    <t>Charter High School for Law and Social Justice</t>
  </si>
  <si>
    <t>1940 University Avenue, Bronx, NY</t>
  </si>
  <si>
    <t>84X460</t>
  </si>
  <si>
    <t>Atmosphere Academy Public Charter School</t>
  </si>
  <si>
    <t>3700 Independence Avenue, Bronx, NY</t>
  </si>
  <si>
    <t>Riverdale Jewish Center</t>
  </si>
  <si>
    <t>5959 Broadway Second Floor, Bronx, NY</t>
  </si>
  <si>
    <t>22 Marble Hill Avenue, Bronx, NY</t>
  </si>
  <si>
    <t>84X461</t>
  </si>
  <si>
    <t>Nuasin Next Generation Charter School</t>
  </si>
  <si>
    <t>Lighthouse Academies, Inc.</t>
  </si>
  <si>
    <t>84X465</t>
  </si>
  <si>
    <t>Boys Preparatory Charter School of New York</t>
  </si>
  <si>
    <t>192 East 151st Street, Bronx, NY</t>
  </si>
  <si>
    <t>84X471</t>
  </si>
  <si>
    <t>American Dream Charter School</t>
  </si>
  <si>
    <t>403 Concord Avenue, Bronx, NY</t>
  </si>
  <si>
    <t>84X472</t>
  </si>
  <si>
    <t>Family Life Academy Charter School III</t>
  </si>
  <si>
    <t>370 Gerard Avenue, Bronx, NY</t>
  </si>
  <si>
    <t>84X486</t>
  </si>
  <si>
    <t>Rosalyn Yalow Charter School</t>
  </si>
  <si>
    <t>650 Grand Concourse, Bronx, NY</t>
  </si>
  <si>
    <t>84X487</t>
  </si>
  <si>
    <t>Girls Preparatory Charter School of the Bronx</t>
  </si>
  <si>
    <t>84X488</t>
  </si>
  <si>
    <t>Equality Charter School</t>
  </si>
  <si>
    <t>2141 Seward Ave Bronx, NY</t>
  </si>
  <si>
    <t>84X489</t>
  </si>
  <si>
    <t>South Bronx Classical Charter School III</t>
  </si>
  <si>
    <t>3458 Third Avenue Bronx, NY</t>
  </si>
  <si>
    <t>84X492</t>
  </si>
  <si>
    <t>South Bronx Early College Academy Charter School</t>
  </si>
  <si>
    <t>766 Westchester Avenue/801 East 156th Street, Bronx, NY</t>
  </si>
  <si>
    <t>766 Westchester LLC</t>
  </si>
  <si>
    <t>Storefront Academy Charter School</t>
  </si>
  <si>
    <t>603 Pontiac Avenue</t>
  </si>
  <si>
    <t>84X497</t>
  </si>
  <si>
    <t>609 Jackson Avenue Bronx, NY</t>
  </si>
  <si>
    <t>84X554</t>
  </si>
  <si>
    <t>Choice Charter School</t>
  </si>
  <si>
    <t>423 East 138th Street, Bronx, NY</t>
  </si>
  <si>
    <t>84X579</t>
  </si>
  <si>
    <t>Bronx Charter School for Excellence 2</t>
  </si>
  <si>
    <t>Bronx Excellence</t>
  </si>
  <si>
    <t>1946 Bathgate Avenue, Bronx, NY</t>
  </si>
  <si>
    <t>84X581</t>
  </si>
  <si>
    <t>South Bronx Community Charter High School</t>
  </si>
  <si>
    <t>1110 Washington Avenue, Bronx, NY</t>
  </si>
  <si>
    <t>84X585</t>
  </si>
  <si>
    <t>Legacy College Preparatory Charter School</t>
  </si>
  <si>
    <t>808 Cauldwell Ave., BRONX, NY 10456</t>
  </si>
  <si>
    <t>416 Willis Avenue, Bronx, NY</t>
  </si>
  <si>
    <t>84X586</t>
  </si>
  <si>
    <t>Brilla Veritas Charter School</t>
  </si>
  <si>
    <t>600 East 156th Street, Bronx, NY</t>
  </si>
  <si>
    <t>84X588</t>
  </si>
  <si>
    <t>South Bronx Classical Charter School IV</t>
  </si>
  <si>
    <t>84X589</t>
  </si>
  <si>
    <t>Bronx Charter School for Excellence 3</t>
  </si>
  <si>
    <t>3956 Carpenter Avenue, Bronx, NY</t>
  </si>
  <si>
    <t>84X592</t>
  </si>
  <si>
    <t>Amber Charter School Kingsbridge</t>
  </si>
  <si>
    <t>3120 Corlear Avenue, Bronx, NY</t>
  </si>
  <si>
    <t>84X599</t>
  </si>
  <si>
    <t>Cardinal McCloskey Community Charter School</t>
  </si>
  <si>
    <t>685 East 182nd Street, Bronx, NY</t>
  </si>
  <si>
    <t>84X606</t>
  </si>
  <si>
    <t>Emblaze Academy Charter School</t>
  </si>
  <si>
    <t>1164 Garrison Ave Bronx, NY</t>
  </si>
  <si>
    <t>84X608</t>
  </si>
  <si>
    <t>Bronx Charter School for Excellence 4</t>
  </si>
  <si>
    <t>4300 Murdock Avenue, Bronx, NY</t>
  </si>
  <si>
    <t>84X609</t>
  </si>
  <si>
    <t>Zeta Charter School - Bronx 1</t>
  </si>
  <si>
    <t>425 Westchester Avenue, BRONX, NY 10455</t>
  </si>
  <si>
    <t>84X610</t>
  </si>
  <si>
    <t>Urban Dove Team Charter School II (TRANSFER)</t>
  </si>
  <si>
    <t>671 Prospect Avenue, Bronx, NY</t>
  </si>
  <si>
    <t>84X611</t>
  </si>
  <si>
    <t>AECI II: NYC Charter High School for Computer Engineering and Innovation</t>
  </si>
  <si>
    <t>116 E 169th St, Bronx, New York</t>
  </si>
  <si>
    <t>84X612</t>
  </si>
  <si>
    <t>Creo College Preparatory Charter School</t>
  </si>
  <si>
    <t>524 Courtlandt Avenue, Bronx, NY</t>
  </si>
  <si>
    <t>84X613</t>
  </si>
  <si>
    <t>BOLD Charter School</t>
  </si>
  <si>
    <t>1093 Southern Boulevard, BRONX, NY 10459</t>
  </si>
  <si>
    <t>1090 Close Avenue, Bronx, NY</t>
  </si>
  <si>
    <t>84X614</t>
  </si>
  <si>
    <t>DREAM Charter School Mott Haven</t>
  </si>
  <si>
    <t>411 Wales Avenue, Bronx, NY</t>
  </si>
  <si>
    <t>84X616</t>
  </si>
  <si>
    <t>KIPP Bronx Charter School II</t>
  </si>
  <si>
    <t>501 Gerard Avenue, Bronx, NY</t>
  </si>
  <si>
    <t>84X617</t>
  </si>
  <si>
    <t>KIPP Bronx Charter School III</t>
  </si>
  <si>
    <t>84X619</t>
  </si>
  <si>
    <t>Bronx Arts and Science Charter School</t>
  </si>
  <si>
    <t>925 Hutchinson River Parkway, Bronx, NY</t>
  </si>
  <si>
    <t>Hutchinson River Education Foundation, INC</t>
  </si>
  <si>
    <t>84X620</t>
  </si>
  <si>
    <t>Bronx Charter School for Excellence 5</t>
  </si>
  <si>
    <t>84X623</t>
  </si>
  <si>
    <t>Neighborhood Charter School-Bronx</t>
  </si>
  <si>
    <t>84X627</t>
  </si>
  <si>
    <t>Capital Preparatory Bronx Charter School</t>
  </si>
  <si>
    <t>755 Co-Op City, Bronx, NY</t>
  </si>
  <si>
    <t>755 COOP CITY, LLC</t>
  </si>
  <si>
    <t>84X628</t>
  </si>
  <si>
    <t>Brilla Caritas Charter School</t>
  </si>
  <si>
    <t>2336 Andrews Avenue North, Bronx, NY</t>
  </si>
  <si>
    <t>84X629</t>
  </si>
  <si>
    <t>Brilla Pax Charter School</t>
  </si>
  <si>
    <t>84X631</t>
  </si>
  <si>
    <t>Zeta Charter School - Mount Eden</t>
  </si>
  <si>
    <t>1325 Jerome Avenue, Bronx, NY</t>
  </si>
  <si>
    <t>84X632</t>
  </si>
  <si>
    <t>Zeta Charter School - Tremont Park</t>
  </si>
  <si>
    <t>1910 Arthur Avenue, Bronx, NY</t>
  </si>
  <si>
    <t>84X633</t>
  </si>
  <si>
    <t>Wildflower New York Charter School</t>
  </si>
  <si>
    <t>Wildflower Schools</t>
  </si>
  <si>
    <t>1332 Fulton Avenue, Bronx, NY</t>
  </si>
  <si>
    <t>84X635</t>
  </si>
  <si>
    <t>Earl Monroe New Renaissance Basketball Charter School</t>
  </si>
  <si>
    <t>1617 Parkview Avenue, Bronx, NY</t>
  </si>
  <si>
    <t>84X637</t>
  </si>
  <si>
    <t>Success Academy Charter School – Bronx 5 Lower</t>
  </si>
  <si>
    <t>604 East 139th Street</t>
  </si>
  <si>
    <t>84X638</t>
  </si>
  <si>
    <t>Success Academy Charter School – Bronx 5 Upper</t>
  </si>
  <si>
    <t>Charter Operator</t>
  </si>
  <si>
    <t>Annual Cost of the Lease the DOE is Obligated to Pay for the Current Fiscal Year</t>
  </si>
  <si>
    <t>Total Lease Payments from DOE to Date</t>
  </si>
  <si>
    <t>Projected Total Lease Payments from DOE</t>
  </si>
  <si>
    <t>Total Students in Building</t>
  </si>
  <si>
    <t>Per-Pupil Cost of the Lease to DOE</t>
  </si>
  <si>
    <t>Owner of the Property the Charter School is Leasing From</t>
  </si>
  <si>
    <t>Success Academy Charter School - Bushwick (84K882)</t>
  </si>
  <si>
    <t>139 Menahan Street, Brooklyn</t>
  </si>
  <si>
    <t>Saint Barbara's Roman Catholic Church</t>
  </si>
  <si>
    <t>Success Academy Charter School - Flatbush (84K886)</t>
  </si>
  <si>
    <t>15 Snyder Avenue, Brooklyn</t>
  </si>
  <si>
    <t>15 Snyder Ave Realty</t>
  </si>
  <si>
    <t>701 Fort Washington Avenue, Manhattan</t>
  </si>
  <si>
    <t>Missionary Sisters of the Sacred Heart</t>
  </si>
  <si>
    <t>Success Academy Charter School - Washington Height (84M265) &amp; Success Academy Charter School - Harlem 6 (84M357)</t>
  </si>
  <si>
    <t>461 West 131 Street, Manhattan</t>
  </si>
  <si>
    <t>Church of the Annunciation at Manhattanville, in the City of NY</t>
  </si>
  <si>
    <t>Success Academy Charter School - Rosedale (84Q337)</t>
  </si>
  <si>
    <t>147-65 249th Street, Queens</t>
  </si>
  <si>
    <t>The Roman Catholic Church of St. Pius X, Rosedale, Queens County</t>
  </si>
  <si>
    <t>109-55 128 Street, Queens</t>
  </si>
  <si>
    <t>St. Teresa of Avila Roman Catholic Church, Richmond Hill</t>
  </si>
  <si>
    <t>268 East 207 Street, Manhattan</t>
  </si>
  <si>
    <t>Roman Catholic Church of Saint Brendan &amp; Saint Ann</t>
  </si>
  <si>
    <t>Annual Cost of the Charter School's Lease for FY24</t>
  </si>
  <si>
    <t>Success Academy Charter School - Harlem 6 (84M357)</t>
  </si>
  <si>
    <t>Success Academy Charter School - Washington Heights (84M265)</t>
  </si>
  <si>
    <t>Landlord: Beginning with Children Foundation, Inc.; Sublandlord: Beginning with Children Foundation, Inc.</t>
  </si>
  <si>
    <t>Landlord: St. James Apartments, Inc.; Sublandlord: 250 Jay Street BWC, LLC</t>
  </si>
  <si>
    <t>295 Front Street, Brooklyn, NY (KDZI)</t>
  </si>
  <si>
    <t>Landlord: 78-84 Hudson St, LLC; Sublandlord: 78-84 Hudson St, LLC</t>
  </si>
  <si>
    <t>Landlord: East Midwood Jewish Center (EMJC); Sublandlord: The Urban Inc</t>
  </si>
  <si>
    <t>Landlord: Bermuda Realty LLC; Sublandlord: Friends of Ascend Charter Schools, Inc.</t>
  </si>
  <si>
    <t>Landlord: 1501 PITKIN OWNERS LLC; Sublandlord: Friends of Ascend Charter Schools, Inc.</t>
  </si>
  <si>
    <t>Landlord: The Pilgrim Baptist Church; Sublandlord: AF Brooklyn HS4 LLC</t>
  </si>
  <si>
    <t>84K707</t>
  </si>
  <si>
    <t>Brooklyn Prospect Charter School 15</t>
  </si>
  <si>
    <t>Landlord: 341-353 39th Street LLC; Sublandlord: Friends of Prospect School NY, Inc</t>
  </si>
  <si>
    <t>Landlord: The Roman Catholic Church of SS. Simon and Jude, in the Borough of Brooklyn, in the City of New York; Sublandlord: Coney Island Prep Builders, Inc.</t>
  </si>
  <si>
    <t>Landlord: The Roman Catholic Church of the Most Precious Blood, in the Borough of Brooklyn, in the City of New York; Sublandlord: Coney Island Prep Builders, Inc.</t>
  </si>
  <si>
    <t>Landlord: Mill Avenue Development LLC; Sublandlord: Friends of Hebrew Language Academy</t>
  </si>
  <si>
    <t>584 Driggs FONB, LLC, 186N6 Owner LLC (landlord for parking lot Willscot, provider of mobile classrooms.</t>
  </si>
  <si>
    <t>186N6 Owner LLC (landlord for parking lot Willscot, provider of mobile classrooms.</t>
  </si>
  <si>
    <t>Landlord: Rocklyn Ecclessiastical Corp; Sublandlord: Friends of Brooklyn Urban Garden Charter School Inc</t>
  </si>
  <si>
    <t>Landlord: The Roman Catholic Church of the Holy Family; Sublandlord: Friends of Ascend Charter Schools, Inc.</t>
  </si>
  <si>
    <t>Landlord: THE ROMAN CATHOLIC CHURCH OF OUR LADY OF MIRACLES; Sublandlord: Friends of Ascend Charter Schools, Inc.</t>
  </si>
  <si>
    <t>272 Macon Street, Brooklyn, 11216</t>
  </si>
  <si>
    <t>Landlord: THE CHURCH OF OUR LADY OF VICTORY; Sublandlord: Friends of Prospect Schools NY, Inc</t>
  </si>
  <si>
    <t>The Roman Catholic Church of St. John the Baptist, In the Borough of Brooklyn, In the City of New York</t>
  </si>
  <si>
    <t xml:space="preserve">857 HENDRIX STREET, BROOKLYN, NEW YORK 11207 </t>
  </si>
  <si>
    <t>St. Paul Economic Development Corporation</t>
  </si>
  <si>
    <t>Landlord: St. Jerome’s Roman Catholic Church; Sublandlord: Friends of Ascend Charter Schools, Inc.</t>
  </si>
  <si>
    <t>Landlord: St. Martin of Tours Roman Catholic Church and Our Lady of Lourdes Roman Catholic Church; Sublandlord: Friends of Ascend Charter Schools, Inc</t>
  </si>
  <si>
    <t>Landlord: RFR Holding; Sublandlord: Friends of Brooklyn Laboratory Charter School</t>
  </si>
  <si>
    <t>Landlord: Power Realty Partners LLC; Sublandlord: Friends of Prospect Schools NY, Inc.</t>
  </si>
  <si>
    <t>Metrotech 13 LLC</t>
  </si>
  <si>
    <t>Landlord: Solleah Realty LLC; Sublandlord: Friends of Hebrew Language Academy 2</t>
  </si>
  <si>
    <t>Landlord: St. Sylvester's Roman Catholic Church; Sublandlord: Friends of Ascend Charter Schools, Inc.</t>
  </si>
  <si>
    <t>Landlord: The Roman Catholic Church of the Immaculate Heart of Mary, in the Borough of Brooklyn, in the City of New York; Sublandlord: Friends of Prospect Schools NY, Inc.</t>
  </si>
  <si>
    <t>Landlord: 80 Willoughby LLC; Sublandlord: Friends of Prospect Schools NY, Inc.</t>
  </si>
  <si>
    <t>Landlord: The Roman Catholic Church of St. Rita; Sublandlord: Friends of Ascend Charter Schools, Inc.</t>
  </si>
  <si>
    <t>Landlord: Friends of LEEP Dual Language Academy Charter School, Inc; Sublandlord: Friends of LEEP Dual Language Academy Charter School, Inc</t>
  </si>
  <si>
    <t>Landlord: 123 Linden LLC; Sublandlord: Friends of Ascend Charter Schools, Inc.</t>
  </si>
  <si>
    <t>Landlord: The Roman Catholic Church of St. Catherine of Genoa; Sublandlord: Friends of Ascend Charter Schools, Inc.</t>
  </si>
  <si>
    <t>CA 522 Fulton LLC</t>
  </si>
  <si>
    <t>Landlord: East Harlem PILOT Block Housing Development Fund Company, Inc.; Sublandlord: Democracy Prep Public Schools, Inc.</t>
  </si>
  <si>
    <t>Prime Storage Fifth Avenue Harlem, LLC (as of March 2023) July 2022-March 2023 it was 2350 5th Ave, as indicated in our lease doc</t>
  </si>
  <si>
    <t>FOGCCS 218 WEST 147TH STREET, LLC</t>
  </si>
  <si>
    <t>Landlord: 691 St. Nicholas JV LLC; Sublandlord: Friends of NCSH Inc.</t>
  </si>
  <si>
    <t>240 Bleecker Street</t>
  </si>
  <si>
    <t>Landlord: THE CHURCH OF OUR LADY OF POMPEII; Sublandlord: GREAT OAKS FOUNDATION, INC.</t>
  </si>
  <si>
    <t>Landlord: CSC 2045 Madison, LLC; Sublandlord: FRIENDS OF CAPITAL PREPARATORY HARLEM CHARTER SCHOOL, INC.</t>
  </si>
  <si>
    <t>Landlord: Broadway 26 Waterview LLC; Sublandlord: New York Film Academy, 17 Battery Place NY NY 10004</t>
  </si>
  <si>
    <t>Landlord: ST. SPYRIDON GREEK ORTHODOX CHURCH; Sublandlord: FRIENDS OF SCHOOL IN THE SQUARE, INC.</t>
  </si>
  <si>
    <t>Landlord: THE ROMAN CATHOLIC CHURCH OF THE GOOD SHEPHERD, NEW YORK CITY; Sublandlord: FRIENDS OF SCHOOL IN THE SQUARE, INC.</t>
  </si>
  <si>
    <t>Landlord: Roman Catholic Church of Holy Family, Blessed Sacrament, and Saint John Vianney; Sublandlord: Vertex Partnership Academies</t>
  </si>
  <si>
    <t>Landlord: Church of St. Rose of Lima in the County of New York; Sublandlord: Friends of WHIN Music Community Charter School, Inc</t>
  </si>
  <si>
    <t>RHEEDLEN 125TH STREET, LLC</t>
  </si>
  <si>
    <t>400 W. 219th St</t>
  </si>
  <si>
    <t>Landlord: Zeta Charter Schools; Sublandlord: Zeta Charter Schools - NYC</t>
  </si>
  <si>
    <t>20 Bruckner Blvd, Bronx, New York 10454</t>
  </si>
  <si>
    <t>Landlord: Bruckner Development, LLC; Sublandlord: DREAM 2020, LLC</t>
  </si>
  <si>
    <t>The Children's Storefront</t>
  </si>
  <si>
    <t>Landlord: Corpus Christi Roman Catholic Church; Sublandlord: KIPP NYC St. Nicholas Avenue, LLC</t>
  </si>
  <si>
    <t>Landlord: AZ 215th LLC; Sublandlord: 532 W 215th Inwood LLC</t>
  </si>
  <si>
    <t>Regent Associates</t>
  </si>
  <si>
    <t>729 West 181st Street, New York, NY 10033</t>
  </si>
  <si>
    <t>Landlord: 3896 10th Avenue Associates; Sublandlord: Friends of Inwood</t>
  </si>
  <si>
    <t>2108-2118 Adam Clayton Powell Jr. Blvd,  MANHATTAN, NY 10027</t>
  </si>
  <si>
    <t>Simpson West Realty LLC</t>
  </si>
  <si>
    <t>1 East 104th Street</t>
  </si>
  <si>
    <t>EMDB (El Museo del Barrio)</t>
  </si>
  <si>
    <t>Landlord: Justice Avenue Tower LLC.; Sublandlord: Friends of Central Queens Academy, Inc.</t>
  </si>
  <si>
    <t>Landlord: Christ the King High School; Sublandlord: Christ the King Continuing Education</t>
  </si>
  <si>
    <t>THE ROMAN CATHOLIC CHURCH OF ST. RITA, IN THE BOROUGH OF QUEENS, IN THE CITY OF NEW YORK</t>
  </si>
  <si>
    <t>34-12 10th Street</t>
  </si>
  <si>
    <t>Landlord: Barone TTMD, LLC; Sublandlord: Friends of Growing Up Green Charter School</t>
  </si>
  <si>
    <t>Landlord: E Squared LLC; Sublandlord: Friends of Challenge Prep Inc.</t>
  </si>
  <si>
    <t>New Jerusalem Baptist Church</t>
  </si>
  <si>
    <t>The Roman Catholic Church of Corpus Christi, Borough of Queens, In The City of New York</t>
  </si>
  <si>
    <t xml:space="preserve">23-40 Astoria Boulevard, Queens, New York </t>
  </si>
  <si>
    <t>Landlord: The Roman Catholic Church of Our Lady of Mount Carmel; Sublandlord: Friends Of Academy of the City</t>
  </si>
  <si>
    <t>Landlord: The Greek Orthodox Community of Saint Demetrios I; Sublandlord: Friends of Growing Up Green Charter School</t>
  </si>
  <si>
    <t>Landlord: JJSS JAMAICA CF LLC; Sublandlord: Friends of Growing Up Green Charter School</t>
  </si>
  <si>
    <t>8515 Queens Blvd Realty LLC</t>
  </si>
  <si>
    <t>Landlord: Liberty One; Sublandlord: Friends of Elm Community Charter School</t>
  </si>
  <si>
    <t>JSB REALTY NO. 2 LLC</t>
  </si>
  <si>
    <t>Landlord: 64th Road LLC; Sublandlord: Friends of Valence Prep, Inc.</t>
  </si>
  <si>
    <t xml:space="preserve">89-25 161 street, Queens, NY 11432 </t>
  </si>
  <si>
    <t xml:space="preserve">Renaissance Charter School 2 </t>
  </si>
  <si>
    <t>Landlord: Sunshine Elmhurst LLC; Sublandlord: Friend of the Renaissance Charter School Inc.</t>
  </si>
  <si>
    <t>Landlord: 118-49 Montauk LLC; Sublandlord: AF Queens ES1 LLC</t>
  </si>
  <si>
    <t>108-68 ROOSEVELT AVENUE, CORONA, NEW YORK 11368</t>
  </si>
  <si>
    <t>Barone RGAR LLC</t>
  </si>
  <si>
    <t>1 Teleport Drive 3rd floor, Staten Island, NY</t>
  </si>
  <si>
    <t>The Corporate Commons of Staten Island, LLC</t>
  </si>
  <si>
    <t>Landlord: Greek Orthodox Community Holy Trinity Church of Staten Island; Sublandlord: Friends Of Hellenic Classical Charter Schools</t>
  </si>
  <si>
    <t>2245 Richmond Avenue</t>
  </si>
  <si>
    <t>The ICS Foundation, Inc.</t>
  </si>
  <si>
    <t>829 Father Capodanno Blvd., Staten Island, New York 10305 (RAMT)</t>
  </si>
  <si>
    <t>Landlord: Friends of Staten Island Hebrew Public; Sublandlord: Staten Island Hebrew Public</t>
  </si>
  <si>
    <t>1232 Southern Blvd., LLC</t>
  </si>
  <si>
    <t>316 East 165 Street, Bronx, NY 10456 (XBPT)</t>
  </si>
  <si>
    <t>84X347</t>
  </si>
  <si>
    <t>International Leadership Charter High School</t>
  </si>
  <si>
    <t>3515 Bainbridge Avenue</t>
  </si>
  <si>
    <t>MMC Corporation</t>
  </si>
  <si>
    <t>FOCCS 757 Concourse Village, LLC</t>
  </si>
  <si>
    <t>Landlord: Church of St. Pius; Sublandlord: Seton Education Partners</t>
  </si>
  <si>
    <t>222 ALEXANDER AVE, BRONX, NEW YORK 10454</t>
  </si>
  <si>
    <t>Landlord: The Church of St. Jerome; Sublandlord: Seton Education Partners</t>
  </si>
  <si>
    <t>3170 Webster Avenue  Bronx, NY 3rd &amp; 4th Floors</t>
  </si>
  <si>
    <t>3170 WEBSTER AVENUE LLC</t>
  </si>
  <si>
    <t>3170 WEBSTER AVENUE, BRONX, NY 10467</t>
  </si>
  <si>
    <t>Landlord: BRONX SC, LLC; Sublandlord: BRONX SC, LLC</t>
  </si>
  <si>
    <t>84X419</t>
  </si>
  <si>
    <t>Bronx Academy of Promise Charter School</t>
  </si>
  <si>
    <t xml:space="preserve">1349 INWOOD AVENUE, BRONX, NY 10452 </t>
  </si>
  <si>
    <t>Inwood Capital Group LLC</t>
  </si>
  <si>
    <t>Landlord: The Roman Catholic Church of The Holy Spirit; Sublandlord: Friends of The Charter High School for Law and Social Justice, Inc.</t>
  </si>
  <si>
    <t>CM Water Group, LLC.</t>
  </si>
  <si>
    <t>Marble Hill Partners, LLC.</t>
  </si>
  <si>
    <t>3893 Waldo Avenue</t>
  </si>
  <si>
    <t>3893 Waldo LP</t>
  </si>
  <si>
    <t>Site 5</t>
  </si>
  <si>
    <t>4513 Manhattan College Parkway</t>
  </si>
  <si>
    <t>Manhattan College</t>
  </si>
  <si>
    <t xml:space="preserve">180 W. 165th Street, Bronx, NY </t>
  </si>
  <si>
    <t>180 W. 165th Street LLC</t>
  </si>
  <si>
    <t>Landlord: 192 East 151st Associates, LP; Sublandlord: Friends of Girls PREPARATORY CHARTER SCHOOL OF NEW YORK</t>
  </si>
  <si>
    <t>Landlord: 403 Concord Avenue, Inc; Sublandlord: Civic Concord Avenue LLC</t>
  </si>
  <si>
    <t>Landlord: Catholic High School Association; Sublandlord: Cardinal Hayes High School</t>
  </si>
  <si>
    <t>Landlord: Roman Catholic Church of St. John Vianney; Sublandlord: Friends of Equality</t>
  </si>
  <si>
    <t>Landlord: Friends of Classical Charter School, Inc; Sublandlord: Friend of Classical Charter School, Inc</t>
  </si>
  <si>
    <t>Landlord: 609 Jackson Avenue Holdings LLC; Sublandlord: Storefront Academy Harlem</t>
  </si>
  <si>
    <t>603 Pontiac Associates</t>
  </si>
  <si>
    <t>Landlord: Towne Partner LLC; Sublandlord: Town Partner LLC</t>
  </si>
  <si>
    <t>1744 Williamsbridge Road</t>
  </si>
  <si>
    <t>Landlord: The Evangelical Lutheran Church of Our Savior; Sublandlord: ECS 1744 Williamsbridge, LLC</t>
  </si>
  <si>
    <t>1114 Washington Avenue Realty LLC</t>
  </si>
  <si>
    <t>Landlord: 416 W, LLC; Sublandlord: Friends of Legacy, Inc</t>
  </si>
  <si>
    <t>Landlord: 808 Cauldwell Avenue JV LLC; Sublandlord: Friends of Legacy, Inc.</t>
  </si>
  <si>
    <t>Landlord: Roman Catholic Church of Saint Rita of Cascia and Saint Pius V; Sublandlord: Seton Education Partners</t>
  </si>
  <si>
    <t>452 COLLEGE AVENUE, BRONX, NY 10451 (XAQI)</t>
  </si>
  <si>
    <t>Landlord: Roman Catholic Church of Satin Rita of Cascia and Saint Pius V; Sublandlord: Seton Education Partners</t>
  </si>
  <si>
    <t>Landlord: Civic East 156th Stree Corporation; Sublandlord: SEP East 156th Street LLC</t>
  </si>
  <si>
    <t>Landlord: THE CHURCH OF SAINT MARY; Sublandlord: EXCELLENCE COMMUNITY SCHOOLS, INC</t>
  </si>
  <si>
    <t>1160 East 213th Street</t>
  </si>
  <si>
    <t>Landlord: Roman Catholic Church of Saints Philip and James; Sublandlord: ECS 1160 East 213th Street, LLC</t>
  </si>
  <si>
    <t>Corlaton Realty Inc.</t>
  </si>
  <si>
    <t>Dominican Convent of Our Lady of the Rosary</t>
  </si>
  <si>
    <t>Landlord: Garrison Partners; Sublandlord: Friends of Emblaze Academy Charter School</t>
  </si>
  <si>
    <t>Landlord: The Marist Brothers; Sublandlord: ECS 4300 Murdock, LLC</t>
  </si>
  <si>
    <t>Landlord: Prospect Living LLC; Sublandlord: The Urban Dove Inc</t>
  </si>
  <si>
    <t>Walker Memorial</t>
  </si>
  <si>
    <t>Courtlandt Development</t>
  </si>
  <si>
    <t>Landlord: Tender Tots Close Ave LLC; Sublandlord: BOLD SCHOOLS INC</t>
  </si>
  <si>
    <t>Landlord: 1087 Southern Realty LLC; Sublandlord: BOLD SCHOOLS INC</t>
  </si>
  <si>
    <t>2720 Jerome Avenue</t>
  </si>
  <si>
    <t>Jerome 2720, LLC</t>
  </si>
  <si>
    <t>Landlord: RAM HOTEL LLC; Sublandlord: Gerard 501, LLC</t>
  </si>
  <si>
    <t>1504 Macombs Road</t>
  </si>
  <si>
    <t>Macombs 1504, LLC</t>
  </si>
  <si>
    <t>Landlord: ROMAN CATHOLIC CHURCH OF SAINT SIMON STOCK AND SAINT JOSEPH; Sublandlord: ECS 1946 Bathgate, LLC</t>
  </si>
  <si>
    <t>Civic 411 Wales Corporation</t>
  </si>
  <si>
    <t>Landlord: Roman Catholic Church of St. Nicholas of Tolentine; Sublandlord: Seton Education Partners</t>
  </si>
  <si>
    <t>1475 Macombs Road</t>
  </si>
  <si>
    <t>Landlord: N/A; Sublandlord: 1332 Fulton Daycare Center, Inc</t>
  </si>
  <si>
    <t>Landlord: Roman Catholic Church of our Lady of the Assumption and Saint Mary Star of the Sea; Sublandlord: Friends of New Renaissance Basketball Academy Charter School</t>
  </si>
  <si>
    <t>84X640</t>
  </si>
  <si>
    <t>Family Life Academy Charter School HS</t>
  </si>
  <si>
    <t>890 Washington Avenue</t>
  </si>
  <si>
    <t>Landlord: BCSPE LLC; Sublandlord: BCSPE LLC</t>
  </si>
  <si>
    <t>69-26 Cooper Avenue</t>
  </si>
  <si>
    <t>EVANGELICAL LUTHERAN CHURCH OF THE REDEEMER</t>
  </si>
  <si>
    <t xml:space="preserve">Annual Cost of the Lease determined at the end of FY24 based on proof of use of site. </t>
  </si>
  <si>
    <t>Annual Cost of Lease determination pending confirmation of certificate of occupancy.</t>
  </si>
  <si>
    <t>Projected Total FY24 Lease Payments</t>
  </si>
  <si>
    <t xml:space="preserve">Charter school no longer authorized to serve grades served at this site as of October 12, 2023. Path to recoup excess lease assistance paid in development. </t>
  </si>
  <si>
    <t xml:space="preserve">The charter school informed us in the fall that they had moved out of their site prior to the start of the school year. All YTD payments are in the process of being returned to NYCPS.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</si>
</sst>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7" x14ac:knownFonts="1">
    <font>
      <sz val="11"/>
      <color theme="1"/>
      <name val="Calibri"/>
      <family val="2"/>
      <scheme val="minor"/>
    </font>
    <font>
      <b/>
      <sz val="11"/>
      <color theme="0"/>
      <name val="Calibri"/>
      <family val="2"/>
      <scheme val="minor"/>
    </font>
    <font>
      <b/>
      <sz val="11"/>
      <color rgb="FFFFFFFF"/>
      <name val="Calibri"/>
      <family val="2"/>
      <scheme val="minor"/>
    </font>
    <font>
      <sz val="11"/>
      <name val="Calibri"/>
      <family val="2"/>
      <scheme val="minor"/>
    </font>
    <font>
      <sz val="12"/>
      <color rgb="FF000000"/>
      <name val="Calibri"/>
      <family val="2"/>
    </font>
    <font>
      <sz val="12"/>
      <color theme="1"/>
      <name val="Calibri"/>
      <family val="2"/>
    </font>
    <font>
      <sz val="12"/>
      <color theme="1"/>
      <name val="Calibri"/>
      <family val="2"/>
      <scheme val="minor"/>
    </font>
  </fonts>
  <fills count="4">
    <fill>
      <patternFill patternType="none"/>
    </fill>
    <fill>
      <patternFill patternType="gray125"/>
    </fill>
    <fill>
      <patternFill patternType="solid">
        <fgColor rgb="FF000000"/>
        <bgColor indexed="64"/>
      </patternFill>
    </fill>
    <fill>
      <patternFill patternType="solid">
        <fgColor rgb="FFFFFFFF"/>
        <bgColor indexed="64"/>
      </patternFill>
    </fill>
  </fills>
  <borders count="7">
    <border>
      <left/>
      <right/>
      <top/>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19">
    <xf numFmtId="0" fontId="0" fillId="0" borderId="0" xfId="0"/>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14" fontId="4" fillId="0" borderId="6" xfId="0" applyNumberFormat="1" applyFont="1" applyBorder="1" applyAlignment="1">
      <alignment horizontal="center" vertical="center" wrapText="1"/>
    </xf>
    <xf numFmtId="8" fontId="5" fillId="0" borderId="6" xfId="0" applyNumberFormat="1" applyFont="1" applyBorder="1" applyAlignment="1">
      <alignment horizontal="center" vertical="center"/>
    </xf>
    <xf numFmtId="8" fontId="6" fillId="3" borderId="2" xfId="0" applyNumberFormat="1" applyFont="1" applyFill="1" applyBorder="1" applyAlignment="1">
      <alignment horizontal="center" vertical="center" wrapText="1"/>
    </xf>
    <xf numFmtId="14" fontId="4" fillId="0" borderId="6" xfId="0" applyNumberFormat="1" applyFont="1" applyBorder="1" applyAlignment="1">
      <alignment horizontal="center" vertical="center"/>
    </xf>
    <xf numFmtId="14" fontId="5" fillId="0" borderId="6" xfId="0" applyNumberFormat="1" applyFon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8" fontId="0" fillId="0" borderId="2" xfId="0" applyNumberFormat="1" applyBorder="1" applyAlignment="1">
      <alignment horizontal="center" vertical="center" wrapText="1"/>
    </xf>
    <xf numFmtId="4" fontId="0" fillId="0" borderId="2" xfId="0" applyNumberFormat="1"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8"/>
  <sheetViews>
    <sheetView tabSelected="1" topLeftCell="B1" zoomScale="70" zoomScaleNormal="70" workbookViewId="0">
      <pane xSplit="1" ySplit="1" topLeftCell="E2" activePane="bottomRight" state="frozen"/>
      <selection activeCell="B1" sqref="B1"/>
      <selection pane="topRight" activeCell="C1" sqref="C1"/>
      <selection pane="bottomLeft" activeCell="B2" sqref="B2"/>
      <selection pane="bottomRight" activeCell="M2" sqref="M2:M178"/>
    </sheetView>
  </sheetViews>
  <sheetFormatPr defaultRowHeight="15" x14ac:dyDescent="0.25"/>
  <cols>
    <col min="1" max="3" width="15.28515625" customWidth="1"/>
    <col min="4" max="4" width="29.85546875" customWidth="1"/>
    <col min="5" max="5" width="29.7109375" customWidth="1"/>
    <col min="6" max="6" width="22.28515625" customWidth="1"/>
    <col min="7" max="7" width="22.7109375" customWidth="1"/>
    <col min="8" max="9" width="20.85546875" customWidth="1"/>
    <col min="10" max="16" width="22.140625" customWidth="1"/>
    <col min="17" max="17" width="42.42578125" customWidth="1"/>
  </cols>
  <sheetData>
    <row r="1" spans="1:17" ht="90.75" thickBot="1" x14ac:dyDescent="0.3">
      <c r="A1" s="1" t="s">
        <v>0</v>
      </c>
      <c r="B1" s="1" t="s">
        <v>1</v>
      </c>
      <c r="C1" s="2" t="s">
        <v>2</v>
      </c>
      <c r="D1" s="3" t="s">
        <v>3</v>
      </c>
      <c r="E1" s="4" t="s">
        <v>4</v>
      </c>
      <c r="F1" s="4" t="s">
        <v>5</v>
      </c>
      <c r="G1" s="4" t="s">
        <v>6</v>
      </c>
      <c r="H1" s="4" t="s">
        <v>7</v>
      </c>
      <c r="I1" s="4" t="s">
        <v>8</v>
      </c>
      <c r="J1" s="4" t="s">
        <v>9</v>
      </c>
      <c r="K1" s="4" t="s">
        <v>10</v>
      </c>
      <c r="L1" s="4" t="s">
        <v>11</v>
      </c>
      <c r="M1" s="4" t="s">
        <v>650</v>
      </c>
      <c r="N1" s="4" t="s">
        <v>12</v>
      </c>
      <c r="O1" s="4" t="s">
        <v>13</v>
      </c>
      <c r="P1" s="4" t="s">
        <v>14</v>
      </c>
      <c r="Q1" s="4" t="s">
        <v>15</v>
      </c>
    </row>
    <row r="2" spans="1:17" ht="90.75" thickBot="1" x14ac:dyDescent="0.3">
      <c r="A2" s="13">
        <v>2</v>
      </c>
      <c r="B2" s="13" t="s">
        <v>16</v>
      </c>
      <c r="C2" s="13" t="s">
        <v>17</v>
      </c>
      <c r="D2" s="13" t="s">
        <v>18</v>
      </c>
      <c r="E2" s="13" t="s">
        <v>19</v>
      </c>
      <c r="F2" s="13" t="s">
        <v>20</v>
      </c>
      <c r="G2" s="13" t="s">
        <v>480</v>
      </c>
      <c r="H2" s="14">
        <v>44378</v>
      </c>
      <c r="I2" s="14">
        <v>46203</v>
      </c>
      <c r="J2" s="15">
        <v>1365813</v>
      </c>
      <c r="K2" s="15">
        <v>705250.03</v>
      </c>
      <c r="L2" s="13" t="s">
        <v>21</v>
      </c>
      <c r="M2" s="15">
        <v>2115750.08</v>
      </c>
      <c r="N2" s="15">
        <v>705250.03</v>
      </c>
      <c r="O2" s="15">
        <v>5068621.4000000004</v>
      </c>
      <c r="P2" s="13">
        <v>384.54199999999997</v>
      </c>
      <c r="Q2" s="13"/>
    </row>
    <row r="3" spans="1:17" ht="60.75" thickBot="1" x14ac:dyDescent="0.3">
      <c r="A3" s="13">
        <v>2</v>
      </c>
      <c r="B3" s="13" t="s">
        <v>16</v>
      </c>
      <c r="C3" s="13" t="s">
        <v>22</v>
      </c>
      <c r="D3" s="13"/>
      <c r="E3" s="13"/>
      <c r="F3" s="13" t="s">
        <v>23</v>
      </c>
      <c r="G3" s="13" t="s">
        <v>481</v>
      </c>
      <c r="H3" s="14">
        <v>44743</v>
      </c>
      <c r="I3" s="14">
        <v>56429</v>
      </c>
      <c r="J3" s="15">
        <v>1117319</v>
      </c>
      <c r="K3" s="13"/>
      <c r="L3" s="13"/>
      <c r="M3" s="13"/>
      <c r="N3" s="13"/>
      <c r="O3" s="13"/>
      <c r="P3" s="13"/>
      <c r="Q3" s="13"/>
    </row>
    <row r="4" spans="1:17" ht="45.75" thickBot="1" x14ac:dyDescent="0.3">
      <c r="A4" s="13">
        <v>1</v>
      </c>
      <c r="B4" s="13" t="s">
        <v>24</v>
      </c>
      <c r="C4" s="13"/>
      <c r="D4" s="13" t="s">
        <v>25</v>
      </c>
      <c r="E4" s="13"/>
      <c r="F4" s="13" t="s">
        <v>482</v>
      </c>
      <c r="G4" s="13" t="s">
        <v>483</v>
      </c>
      <c r="H4" s="14">
        <v>44799</v>
      </c>
      <c r="I4" s="14">
        <v>51003</v>
      </c>
      <c r="J4" s="15">
        <v>728105</v>
      </c>
      <c r="K4" s="15">
        <v>88844.46</v>
      </c>
      <c r="L4" s="13" t="s">
        <v>21</v>
      </c>
      <c r="M4" s="15">
        <v>430476.48</v>
      </c>
      <c r="N4" s="15">
        <v>252787.55</v>
      </c>
      <c r="O4" s="15">
        <v>1149021.1200000001</v>
      </c>
      <c r="P4" s="13">
        <v>78.239999999999995</v>
      </c>
      <c r="Q4" s="13"/>
    </row>
    <row r="5" spans="1:17" ht="60.75" thickBot="1" x14ac:dyDescent="0.3">
      <c r="A5" s="13">
        <v>1</v>
      </c>
      <c r="B5" s="13" t="s">
        <v>26</v>
      </c>
      <c r="C5" s="13"/>
      <c r="D5" s="13" t="s">
        <v>27</v>
      </c>
      <c r="E5" s="13" t="s">
        <v>28</v>
      </c>
      <c r="F5" s="13" t="s">
        <v>29</v>
      </c>
      <c r="G5" s="13" t="s">
        <v>484</v>
      </c>
      <c r="H5" s="14">
        <v>43709</v>
      </c>
      <c r="I5" s="14">
        <v>45838</v>
      </c>
      <c r="J5" s="15">
        <v>850000</v>
      </c>
      <c r="K5" s="15">
        <v>99036</v>
      </c>
      <c r="L5" s="13" t="s">
        <v>21</v>
      </c>
      <c r="M5" s="15">
        <v>495180</v>
      </c>
      <c r="N5" s="15">
        <v>297108</v>
      </c>
      <c r="O5" s="15">
        <v>3181017.62</v>
      </c>
      <c r="P5" s="13">
        <v>90</v>
      </c>
      <c r="Q5" s="13"/>
    </row>
    <row r="6" spans="1:17" ht="60.75" thickBot="1" x14ac:dyDescent="0.3">
      <c r="A6" s="13">
        <v>2</v>
      </c>
      <c r="B6" s="13" t="s">
        <v>30</v>
      </c>
      <c r="C6" s="13" t="s">
        <v>17</v>
      </c>
      <c r="D6" s="13" t="s">
        <v>31</v>
      </c>
      <c r="E6" s="13" t="s">
        <v>32</v>
      </c>
      <c r="F6" s="13" t="s">
        <v>33</v>
      </c>
      <c r="G6" s="13" t="s">
        <v>485</v>
      </c>
      <c r="H6" s="14">
        <v>40780</v>
      </c>
      <c r="I6" s="14">
        <v>48091</v>
      </c>
      <c r="J6" s="15">
        <v>1311266.47</v>
      </c>
      <c r="K6" s="15">
        <v>461650.35</v>
      </c>
      <c r="L6" s="13" t="s">
        <v>21</v>
      </c>
      <c r="M6" s="15">
        <v>2342779.11</v>
      </c>
      <c r="N6" s="15">
        <v>1419478.4</v>
      </c>
      <c r="O6" s="15">
        <v>15968651.34</v>
      </c>
      <c r="P6" s="13">
        <v>425.80500000000001</v>
      </c>
      <c r="Q6" s="13"/>
    </row>
    <row r="7" spans="1:17" ht="75.75" thickBot="1" x14ac:dyDescent="0.3">
      <c r="A7" s="13">
        <v>2</v>
      </c>
      <c r="B7" s="13" t="s">
        <v>30</v>
      </c>
      <c r="C7" s="13" t="s">
        <v>22</v>
      </c>
      <c r="D7" s="13"/>
      <c r="E7" s="13"/>
      <c r="F7" s="13" t="s">
        <v>34</v>
      </c>
      <c r="G7" s="13" t="s">
        <v>486</v>
      </c>
      <c r="H7" s="14">
        <v>44743</v>
      </c>
      <c r="I7" s="14">
        <v>48395</v>
      </c>
      <c r="J7" s="15">
        <v>1795464.25</v>
      </c>
      <c r="K7" s="13"/>
      <c r="L7" s="13"/>
      <c r="M7" s="13"/>
      <c r="N7" s="13"/>
      <c r="O7" s="13"/>
      <c r="P7" s="13"/>
      <c r="Q7" s="13"/>
    </row>
    <row r="8" spans="1:17" ht="60.75" thickBot="1" x14ac:dyDescent="0.3">
      <c r="A8" s="13">
        <v>1</v>
      </c>
      <c r="B8" s="13" t="s">
        <v>35</v>
      </c>
      <c r="C8" s="13"/>
      <c r="D8" s="13" t="s">
        <v>36</v>
      </c>
      <c r="E8" s="13" t="s">
        <v>37</v>
      </c>
      <c r="F8" s="13" t="s">
        <v>38</v>
      </c>
      <c r="G8" s="13" t="s">
        <v>487</v>
      </c>
      <c r="H8" s="14">
        <v>44409</v>
      </c>
      <c r="I8" s="14">
        <v>45503</v>
      </c>
      <c r="J8" s="15">
        <v>2100320</v>
      </c>
      <c r="K8" s="15">
        <v>419848.45</v>
      </c>
      <c r="L8" s="13" t="s">
        <v>21</v>
      </c>
      <c r="M8" s="15">
        <v>1259545.3500000001</v>
      </c>
      <c r="N8" s="15">
        <v>425136.25</v>
      </c>
      <c r="O8" s="15">
        <v>1441335.28</v>
      </c>
      <c r="P8" s="13">
        <v>228.92500000000001</v>
      </c>
      <c r="Q8" s="13"/>
    </row>
    <row r="9" spans="1:17" ht="60.75" thickBot="1" x14ac:dyDescent="0.3">
      <c r="A9" s="13">
        <v>1</v>
      </c>
      <c r="B9" s="13" t="s">
        <v>488</v>
      </c>
      <c r="C9" s="13"/>
      <c r="D9" s="13" t="s">
        <v>489</v>
      </c>
      <c r="E9" s="13" t="s">
        <v>64</v>
      </c>
      <c r="F9" s="13" t="s">
        <v>109</v>
      </c>
      <c r="G9" s="13" t="s">
        <v>490</v>
      </c>
      <c r="H9" s="14">
        <v>44743</v>
      </c>
      <c r="I9" s="14">
        <v>45838</v>
      </c>
      <c r="J9" s="15">
        <v>134392.09</v>
      </c>
      <c r="K9" s="15">
        <v>31988.63</v>
      </c>
      <c r="L9" s="13" t="s">
        <v>21</v>
      </c>
      <c r="M9" s="15">
        <v>124851.38</v>
      </c>
      <c r="N9" s="15">
        <v>60874.13</v>
      </c>
      <c r="O9" s="15">
        <v>6282829.0999999996</v>
      </c>
      <c r="P9" s="13">
        <v>22.692</v>
      </c>
      <c r="Q9" s="13"/>
    </row>
    <row r="10" spans="1:17" ht="75.75" thickBot="1" x14ac:dyDescent="0.3">
      <c r="A10" s="13">
        <v>1</v>
      </c>
      <c r="B10" s="13" t="s">
        <v>39</v>
      </c>
      <c r="C10" s="13"/>
      <c r="D10" s="13" t="s">
        <v>40</v>
      </c>
      <c r="E10" s="13" t="s">
        <v>32</v>
      </c>
      <c r="F10" s="13" t="s">
        <v>34</v>
      </c>
      <c r="G10" s="13" t="s">
        <v>486</v>
      </c>
      <c r="H10" s="14">
        <v>44743</v>
      </c>
      <c r="I10" s="14">
        <v>48395</v>
      </c>
      <c r="J10" s="15">
        <v>5386392.75</v>
      </c>
      <c r="K10" s="15">
        <v>270890.05</v>
      </c>
      <c r="L10" s="13" t="s">
        <v>21</v>
      </c>
      <c r="M10" s="15">
        <v>1391158.69</v>
      </c>
      <c r="N10" s="15">
        <v>849378.58</v>
      </c>
      <c r="O10" s="15">
        <v>11714012.960000001</v>
      </c>
      <c r="P10" s="13">
        <v>252.846</v>
      </c>
      <c r="Q10" s="13"/>
    </row>
    <row r="11" spans="1:17" ht="120.75" thickBot="1" x14ac:dyDescent="0.3">
      <c r="A11" s="13">
        <v>2</v>
      </c>
      <c r="B11" s="13" t="s">
        <v>41</v>
      </c>
      <c r="C11" s="13" t="s">
        <v>17</v>
      </c>
      <c r="D11" s="13" t="s">
        <v>42</v>
      </c>
      <c r="E11" s="13"/>
      <c r="F11" s="13" t="s">
        <v>43</v>
      </c>
      <c r="G11" s="13" t="s">
        <v>491</v>
      </c>
      <c r="H11" s="14">
        <v>44044</v>
      </c>
      <c r="I11" s="14">
        <v>46234</v>
      </c>
      <c r="J11" s="15">
        <v>1403511.5</v>
      </c>
      <c r="K11" s="15">
        <v>516170.5</v>
      </c>
      <c r="L11" s="13" t="s">
        <v>21</v>
      </c>
      <c r="M11" s="15">
        <v>2596344.2799999998</v>
      </c>
      <c r="N11" s="15">
        <v>1564003.28</v>
      </c>
      <c r="O11" s="15">
        <v>10190271</v>
      </c>
      <c r="P11" s="13">
        <v>471.89100000000002</v>
      </c>
      <c r="Q11" s="13"/>
    </row>
    <row r="12" spans="1:17" ht="120.75" thickBot="1" x14ac:dyDescent="0.3">
      <c r="A12" s="13">
        <v>2</v>
      </c>
      <c r="B12" s="13" t="s">
        <v>41</v>
      </c>
      <c r="C12" s="13" t="s">
        <v>22</v>
      </c>
      <c r="D12" s="13"/>
      <c r="E12" s="13"/>
      <c r="F12" s="13" t="s">
        <v>45</v>
      </c>
      <c r="G12" s="13" t="s">
        <v>492</v>
      </c>
      <c r="H12" s="14">
        <v>44378</v>
      </c>
      <c r="I12" s="14">
        <v>49856</v>
      </c>
      <c r="J12" s="15">
        <v>1250000</v>
      </c>
      <c r="K12" s="15"/>
      <c r="L12" s="13"/>
      <c r="M12" s="15"/>
      <c r="N12" s="15"/>
      <c r="O12" s="15"/>
      <c r="P12" s="13"/>
      <c r="Q12" s="13"/>
    </row>
    <row r="13" spans="1:17" ht="75.75" thickBot="1" x14ac:dyDescent="0.3">
      <c r="A13" s="13">
        <v>1</v>
      </c>
      <c r="B13" s="13" t="s">
        <v>46</v>
      </c>
      <c r="C13" s="13"/>
      <c r="D13" s="13" t="s">
        <v>47</v>
      </c>
      <c r="E13" s="13" t="s">
        <v>48</v>
      </c>
      <c r="F13" s="13" t="s">
        <v>49</v>
      </c>
      <c r="G13" s="13" t="s">
        <v>493</v>
      </c>
      <c r="H13" s="14">
        <v>45108</v>
      </c>
      <c r="I13" s="14">
        <v>45473</v>
      </c>
      <c r="J13" s="15">
        <v>1817732</v>
      </c>
      <c r="K13" s="15">
        <v>272589.71000000002</v>
      </c>
      <c r="L13" s="13" t="s">
        <v>21</v>
      </c>
      <c r="M13" s="15">
        <v>1371923.7</v>
      </c>
      <c r="N13" s="15">
        <v>828066.22</v>
      </c>
      <c r="O13" s="15">
        <v>7594390.8799999999</v>
      </c>
      <c r="P13" s="13">
        <v>249.35</v>
      </c>
      <c r="Q13" s="13"/>
    </row>
    <row r="14" spans="1:17" ht="75.75" thickBot="1" x14ac:dyDescent="0.3">
      <c r="A14" s="13">
        <v>3</v>
      </c>
      <c r="B14" s="13" t="s">
        <v>50</v>
      </c>
      <c r="C14" s="13" t="s">
        <v>17</v>
      </c>
      <c r="D14" s="13" t="s">
        <v>51</v>
      </c>
      <c r="E14" s="13"/>
      <c r="F14" s="13" t="s">
        <v>52</v>
      </c>
      <c r="G14" s="13" t="s">
        <v>494</v>
      </c>
      <c r="H14" s="14">
        <v>45139</v>
      </c>
      <c r="I14" s="14">
        <v>62639</v>
      </c>
      <c r="J14" s="15">
        <v>1557689.83</v>
      </c>
      <c r="K14" s="15">
        <v>370684.66</v>
      </c>
      <c r="L14" s="13" t="s">
        <v>21</v>
      </c>
      <c r="M14" s="15">
        <v>1502612.71</v>
      </c>
      <c r="N14" s="15">
        <v>750392.81</v>
      </c>
      <c r="O14" s="15">
        <v>7241102.3899999997</v>
      </c>
      <c r="P14" s="13">
        <v>273.10300000000001</v>
      </c>
      <c r="Q14" s="13"/>
    </row>
    <row r="15" spans="1:17" ht="60.75" thickBot="1" x14ac:dyDescent="0.3">
      <c r="A15" s="13">
        <v>3</v>
      </c>
      <c r="B15" s="13" t="s">
        <v>50</v>
      </c>
      <c r="C15" s="13" t="s">
        <v>22</v>
      </c>
      <c r="D15" s="13"/>
      <c r="E15" s="13"/>
      <c r="F15" s="13" t="s">
        <v>53</v>
      </c>
      <c r="G15" s="13" t="s">
        <v>495</v>
      </c>
      <c r="H15" s="14">
        <v>44428</v>
      </c>
      <c r="I15" s="14">
        <v>46254</v>
      </c>
      <c r="J15" s="15">
        <v>90672</v>
      </c>
      <c r="K15" s="13"/>
      <c r="L15" s="13"/>
      <c r="M15" s="13"/>
      <c r="N15" s="13"/>
      <c r="O15" s="13"/>
      <c r="P15" s="13"/>
      <c r="Q15" s="13"/>
    </row>
    <row r="16" spans="1:17" ht="60.75" thickBot="1" x14ac:dyDescent="0.3">
      <c r="A16" s="13">
        <v>3</v>
      </c>
      <c r="B16" s="13" t="s">
        <v>50</v>
      </c>
      <c r="C16" s="13" t="s">
        <v>54</v>
      </c>
      <c r="D16" s="13"/>
      <c r="E16" s="13"/>
      <c r="F16" s="13" t="s">
        <v>53</v>
      </c>
      <c r="G16" s="13" t="s">
        <v>495</v>
      </c>
      <c r="H16" s="14">
        <v>44428</v>
      </c>
      <c r="I16" s="14">
        <v>46254</v>
      </c>
      <c r="J16" s="15">
        <v>120000</v>
      </c>
      <c r="K16" s="15"/>
      <c r="L16" s="13"/>
      <c r="M16" s="15"/>
      <c r="N16" s="15"/>
      <c r="O16" s="15"/>
      <c r="P16" s="13"/>
      <c r="Q16" s="13"/>
    </row>
    <row r="17" spans="1:17" ht="75.75" thickBot="1" x14ac:dyDescent="0.3">
      <c r="A17" s="13">
        <v>1</v>
      </c>
      <c r="B17" s="13" t="s">
        <v>55</v>
      </c>
      <c r="C17" s="13"/>
      <c r="D17" s="13" t="s">
        <v>56</v>
      </c>
      <c r="E17" s="13"/>
      <c r="F17" s="13" t="s">
        <v>57</v>
      </c>
      <c r="G17" s="13" t="s">
        <v>496</v>
      </c>
      <c r="H17" s="14">
        <v>44743</v>
      </c>
      <c r="I17" s="14">
        <v>48395</v>
      </c>
      <c r="J17" s="15">
        <v>1137216</v>
      </c>
      <c r="K17" s="15">
        <v>192604</v>
      </c>
      <c r="L17" s="13" t="s">
        <v>44</v>
      </c>
      <c r="M17" s="15">
        <v>1137216</v>
      </c>
      <c r="N17" s="15">
        <v>751870.52</v>
      </c>
      <c r="O17" s="15">
        <v>7391880.2300000004</v>
      </c>
      <c r="P17" s="13">
        <v>211.17500000000001</v>
      </c>
      <c r="Q17" s="13"/>
    </row>
    <row r="18" spans="1:17" ht="90.75" thickBot="1" x14ac:dyDescent="0.3">
      <c r="A18" s="13">
        <v>2</v>
      </c>
      <c r="B18" s="13" t="s">
        <v>58</v>
      </c>
      <c r="C18" s="13" t="s">
        <v>17</v>
      </c>
      <c r="D18" s="13" t="s">
        <v>59</v>
      </c>
      <c r="E18" s="13" t="s">
        <v>32</v>
      </c>
      <c r="F18" s="13" t="s">
        <v>60</v>
      </c>
      <c r="G18" s="13" t="s">
        <v>497</v>
      </c>
      <c r="H18" s="14">
        <v>44743</v>
      </c>
      <c r="I18" s="14">
        <v>48760</v>
      </c>
      <c r="J18" s="15">
        <v>1721872</v>
      </c>
      <c r="K18" s="15">
        <v>721910.8</v>
      </c>
      <c r="L18" s="13" t="s">
        <v>44</v>
      </c>
      <c r="M18" s="15">
        <v>3609554</v>
      </c>
      <c r="N18" s="15">
        <v>2165732.4</v>
      </c>
      <c r="O18" s="15">
        <v>19001377.760000002</v>
      </c>
      <c r="P18" s="13">
        <v>704.13199999999995</v>
      </c>
      <c r="Q18" s="13"/>
    </row>
    <row r="19" spans="1:17" ht="90.75" thickBot="1" x14ac:dyDescent="0.3">
      <c r="A19" s="13">
        <v>2</v>
      </c>
      <c r="B19" s="13" t="s">
        <v>58</v>
      </c>
      <c r="C19" s="13" t="s">
        <v>22</v>
      </c>
      <c r="D19" s="13"/>
      <c r="E19" s="13"/>
      <c r="F19" s="13" t="s">
        <v>61</v>
      </c>
      <c r="G19" s="13" t="s">
        <v>498</v>
      </c>
      <c r="H19" s="14">
        <v>44743</v>
      </c>
      <c r="I19" s="14">
        <v>53873</v>
      </c>
      <c r="J19" s="15">
        <v>1887682</v>
      </c>
      <c r="K19" s="15"/>
      <c r="L19" s="13"/>
      <c r="M19" s="15"/>
      <c r="N19" s="15"/>
      <c r="O19" s="15"/>
      <c r="P19" s="13"/>
      <c r="Q19" s="13"/>
    </row>
    <row r="20" spans="1:17" ht="75.75" thickBot="1" x14ac:dyDescent="0.3">
      <c r="A20" s="13">
        <v>2</v>
      </c>
      <c r="B20" s="13" t="s">
        <v>62</v>
      </c>
      <c r="C20" s="13" t="s">
        <v>17</v>
      </c>
      <c r="D20" s="13" t="s">
        <v>63</v>
      </c>
      <c r="E20" s="13" t="s">
        <v>64</v>
      </c>
      <c r="F20" s="13" t="s">
        <v>499</v>
      </c>
      <c r="G20" s="13" t="s">
        <v>500</v>
      </c>
      <c r="H20" s="14">
        <v>45108</v>
      </c>
      <c r="I20" s="14">
        <v>55700</v>
      </c>
      <c r="J20" s="15">
        <v>2191157.77</v>
      </c>
      <c r="K20" s="15">
        <v>528150.24</v>
      </c>
      <c r="L20" s="13" t="s">
        <v>21</v>
      </c>
      <c r="M20" s="15">
        <v>2612756.75</v>
      </c>
      <c r="N20" s="15">
        <v>1550380.58</v>
      </c>
      <c r="O20" s="15">
        <v>13091608.27</v>
      </c>
      <c r="P20" s="13">
        <v>474.87400000000002</v>
      </c>
      <c r="Q20" s="13"/>
    </row>
    <row r="21" spans="1:17" ht="60.75" thickBot="1" x14ac:dyDescent="0.3">
      <c r="A21" s="13">
        <v>2</v>
      </c>
      <c r="B21" s="13" t="s">
        <v>62</v>
      </c>
      <c r="C21" s="13" t="s">
        <v>22</v>
      </c>
      <c r="D21" s="13"/>
      <c r="E21" s="13"/>
      <c r="F21" s="13" t="s">
        <v>109</v>
      </c>
      <c r="G21" s="13" t="s">
        <v>490</v>
      </c>
      <c r="H21" s="14">
        <v>44743</v>
      </c>
      <c r="I21" s="14">
        <v>45838</v>
      </c>
      <c r="J21" s="15">
        <v>537721.62</v>
      </c>
      <c r="K21" s="15"/>
      <c r="L21" s="13"/>
      <c r="M21" s="15"/>
      <c r="N21" s="15"/>
      <c r="O21" s="15"/>
      <c r="P21" s="13"/>
      <c r="Q21" s="13"/>
    </row>
    <row r="22" spans="1:17" ht="30.75" thickBot="1" x14ac:dyDescent="0.3">
      <c r="A22" s="13">
        <v>1</v>
      </c>
      <c r="B22" s="13" t="s">
        <v>67</v>
      </c>
      <c r="C22" s="13"/>
      <c r="D22" s="13" t="s">
        <v>68</v>
      </c>
      <c r="E22" s="13"/>
      <c r="F22" s="13" t="s">
        <v>69</v>
      </c>
      <c r="G22" s="13" t="s">
        <v>70</v>
      </c>
      <c r="H22" s="14">
        <v>44391</v>
      </c>
      <c r="I22" s="14">
        <v>58987</v>
      </c>
      <c r="J22" s="15">
        <v>986765</v>
      </c>
      <c r="K22" s="15">
        <v>158986.4</v>
      </c>
      <c r="L22" s="13" t="s">
        <v>21</v>
      </c>
      <c r="M22" s="15">
        <v>852677.95</v>
      </c>
      <c r="N22" s="15">
        <v>518429.31</v>
      </c>
      <c r="O22" s="15">
        <v>3736716.65</v>
      </c>
      <c r="P22" s="13">
        <v>154.976</v>
      </c>
      <c r="Q22" s="13"/>
    </row>
    <row r="23" spans="1:17" ht="75.75" thickBot="1" x14ac:dyDescent="0.3">
      <c r="A23" s="13">
        <v>1</v>
      </c>
      <c r="B23" s="13" t="s">
        <v>71</v>
      </c>
      <c r="C23" s="13"/>
      <c r="D23" s="13" t="s">
        <v>72</v>
      </c>
      <c r="E23" s="13"/>
      <c r="F23" s="13" t="s">
        <v>73</v>
      </c>
      <c r="G23" s="13" t="s">
        <v>501</v>
      </c>
      <c r="H23" s="14">
        <v>40422</v>
      </c>
      <c r="I23" s="14">
        <v>47664</v>
      </c>
      <c r="J23" s="15">
        <v>1605186</v>
      </c>
      <c r="K23" s="15">
        <v>161267.5</v>
      </c>
      <c r="L23" s="13" t="s">
        <v>21</v>
      </c>
      <c r="M23" s="15">
        <v>947581.95</v>
      </c>
      <c r="N23" s="15">
        <v>620684.5</v>
      </c>
      <c r="O23" s="15">
        <v>5877815.9800000004</v>
      </c>
      <c r="P23" s="13">
        <v>172.22499999999999</v>
      </c>
      <c r="Q23" s="13"/>
    </row>
    <row r="24" spans="1:17" ht="45.75" thickBot="1" x14ac:dyDescent="0.3">
      <c r="A24" s="13">
        <v>1</v>
      </c>
      <c r="B24" s="13" t="s">
        <v>74</v>
      </c>
      <c r="C24" s="13"/>
      <c r="D24" s="13" t="s">
        <v>75</v>
      </c>
      <c r="E24" s="13"/>
      <c r="F24" s="13" t="s">
        <v>502</v>
      </c>
      <c r="G24" s="13" t="s">
        <v>503</v>
      </c>
      <c r="H24" s="14">
        <v>45108</v>
      </c>
      <c r="I24" s="14">
        <v>45473</v>
      </c>
      <c r="J24" s="15">
        <v>608190</v>
      </c>
      <c r="K24" s="15">
        <v>81433.37</v>
      </c>
      <c r="L24" s="13" t="s">
        <v>44</v>
      </c>
      <c r="M24" s="15">
        <v>608190</v>
      </c>
      <c r="N24" s="15">
        <v>324709.37</v>
      </c>
      <c r="O24" s="15">
        <v>2216000.36</v>
      </c>
      <c r="P24" s="13">
        <v>119.65</v>
      </c>
      <c r="Q24" s="13"/>
    </row>
    <row r="25" spans="1:17" ht="75.75" thickBot="1" x14ac:dyDescent="0.3">
      <c r="A25" s="13">
        <v>2</v>
      </c>
      <c r="B25" s="13" t="s">
        <v>76</v>
      </c>
      <c r="C25" s="13" t="s">
        <v>17</v>
      </c>
      <c r="D25" s="13" t="s">
        <v>77</v>
      </c>
      <c r="E25" s="13" t="s">
        <v>32</v>
      </c>
      <c r="F25" s="13" t="s">
        <v>78</v>
      </c>
      <c r="G25" s="13" t="s">
        <v>504</v>
      </c>
      <c r="H25" s="14">
        <v>44743</v>
      </c>
      <c r="I25" s="14">
        <v>53143</v>
      </c>
      <c r="J25" s="15">
        <v>1393510</v>
      </c>
      <c r="K25" s="15">
        <v>592635.19999999995</v>
      </c>
      <c r="L25" s="13" t="s">
        <v>44</v>
      </c>
      <c r="M25" s="15">
        <v>2963176</v>
      </c>
      <c r="N25" s="15">
        <v>1777905.6</v>
      </c>
      <c r="O25" s="15">
        <v>17384217.059999999</v>
      </c>
      <c r="P25" s="13">
        <v>802.13300000000004</v>
      </c>
      <c r="Q25" s="13"/>
    </row>
    <row r="26" spans="1:17" ht="75.75" thickBot="1" x14ac:dyDescent="0.3">
      <c r="A26" s="13">
        <v>2</v>
      </c>
      <c r="B26" s="13" t="s">
        <v>76</v>
      </c>
      <c r="C26" s="13" t="s">
        <v>22</v>
      </c>
      <c r="D26" s="13"/>
      <c r="E26" s="13"/>
      <c r="F26" s="13" t="s">
        <v>79</v>
      </c>
      <c r="G26" s="13" t="s">
        <v>504</v>
      </c>
      <c r="H26" s="14">
        <v>44743</v>
      </c>
      <c r="I26" s="14">
        <v>53143</v>
      </c>
      <c r="J26" s="15">
        <v>1569666</v>
      </c>
      <c r="K26" s="15"/>
      <c r="L26" s="13"/>
      <c r="M26" s="15"/>
      <c r="N26" s="15"/>
      <c r="O26" s="15"/>
      <c r="P26" s="13"/>
      <c r="Q26" s="13"/>
    </row>
    <row r="27" spans="1:17" ht="105.75" thickBot="1" x14ac:dyDescent="0.3">
      <c r="A27" s="13">
        <v>1</v>
      </c>
      <c r="B27" s="13" t="s">
        <v>80</v>
      </c>
      <c r="C27" s="13"/>
      <c r="D27" s="13" t="s">
        <v>81</v>
      </c>
      <c r="E27" s="13" t="s">
        <v>32</v>
      </c>
      <c r="F27" s="13" t="s">
        <v>82</v>
      </c>
      <c r="G27" s="13" t="s">
        <v>505</v>
      </c>
      <c r="H27" s="14">
        <v>44743</v>
      </c>
      <c r="I27" s="14">
        <v>53143</v>
      </c>
      <c r="J27" s="15">
        <v>1542987</v>
      </c>
      <c r="K27" s="15">
        <v>308597.40000000002</v>
      </c>
      <c r="L27" s="13" t="s">
        <v>44</v>
      </c>
      <c r="M27" s="15">
        <v>1542987</v>
      </c>
      <c r="N27" s="15">
        <v>925792.2</v>
      </c>
      <c r="O27" s="15">
        <v>9872856.8300000001</v>
      </c>
      <c r="P27" s="13">
        <v>336.84500000000003</v>
      </c>
      <c r="Q27" s="13"/>
    </row>
    <row r="28" spans="1:17" ht="60.75" thickBot="1" x14ac:dyDescent="0.3">
      <c r="A28" s="13">
        <v>1</v>
      </c>
      <c r="B28" s="13" t="s">
        <v>83</v>
      </c>
      <c r="C28" s="13"/>
      <c r="D28" s="13" t="s">
        <v>84</v>
      </c>
      <c r="E28" s="13" t="s">
        <v>85</v>
      </c>
      <c r="F28" s="13" t="s">
        <v>86</v>
      </c>
      <c r="G28" s="13" t="s">
        <v>506</v>
      </c>
      <c r="H28" s="14">
        <v>43282</v>
      </c>
      <c r="I28" s="14">
        <v>49124</v>
      </c>
      <c r="J28" s="15">
        <v>4467930.3899999997</v>
      </c>
      <c r="K28" s="15">
        <v>583134.54</v>
      </c>
      <c r="L28" s="13" t="s">
        <v>21</v>
      </c>
      <c r="M28" s="15">
        <v>2861925.82</v>
      </c>
      <c r="N28" s="15">
        <v>1687709.18</v>
      </c>
      <c r="O28" s="15">
        <v>18779422.600000001</v>
      </c>
      <c r="P28" s="13">
        <v>520.16099999999994</v>
      </c>
      <c r="Q28" s="13"/>
    </row>
    <row r="29" spans="1:17" ht="45.75" thickBot="1" x14ac:dyDescent="0.3">
      <c r="A29" s="13">
        <v>1</v>
      </c>
      <c r="B29" s="13" t="s">
        <v>87</v>
      </c>
      <c r="C29" s="13"/>
      <c r="D29" s="13" t="s">
        <v>88</v>
      </c>
      <c r="E29" s="13"/>
      <c r="F29" s="13" t="s">
        <v>89</v>
      </c>
      <c r="G29" s="13" t="s">
        <v>90</v>
      </c>
      <c r="H29" s="14">
        <v>45108</v>
      </c>
      <c r="I29" s="14">
        <v>45473</v>
      </c>
      <c r="J29" s="15">
        <v>480000</v>
      </c>
      <c r="K29" s="15">
        <v>144131.32</v>
      </c>
      <c r="L29" s="13" t="s">
        <v>44</v>
      </c>
      <c r="M29" s="15">
        <v>480000</v>
      </c>
      <c r="N29" s="15">
        <v>144131.32</v>
      </c>
      <c r="O29" s="15">
        <v>1973252.61</v>
      </c>
      <c r="P29" s="13">
        <v>97.268000000000001</v>
      </c>
      <c r="Q29" s="13"/>
    </row>
    <row r="30" spans="1:17" ht="75.75" thickBot="1" x14ac:dyDescent="0.3">
      <c r="A30" s="13">
        <v>3</v>
      </c>
      <c r="B30" s="13" t="s">
        <v>91</v>
      </c>
      <c r="C30" s="13" t="s">
        <v>17</v>
      </c>
      <c r="D30" s="13" t="s">
        <v>92</v>
      </c>
      <c r="E30" s="13" t="s">
        <v>64</v>
      </c>
      <c r="F30" s="13" t="s">
        <v>93</v>
      </c>
      <c r="G30" s="13" t="s">
        <v>507</v>
      </c>
      <c r="H30" s="14">
        <v>43282</v>
      </c>
      <c r="I30" s="14">
        <v>50586</v>
      </c>
      <c r="J30" s="15">
        <v>1861551</v>
      </c>
      <c r="K30" s="15">
        <v>808659.51</v>
      </c>
      <c r="L30" s="13" t="s">
        <v>44</v>
      </c>
      <c r="M30" s="15">
        <v>4001679.81</v>
      </c>
      <c r="N30" s="15">
        <v>2384360.7799999998</v>
      </c>
      <c r="O30" s="15">
        <v>17901728.41</v>
      </c>
      <c r="P30" s="13">
        <v>729.43700000000001</v>
      </c>
      <c r="Q30" s="13"/>
    </row>
    <row r="31" spans="1:17" ht="30.75" thickBot="1" x14ac:dyDescent="0.3">
      <c r="A31" s="13">
        <v>3</v>
      </c>
      <c r="B31" s="13" t="s">
        <v>91</v>
      </c>
      <c r="C31" s="13" t="s">
        <v>22</v>
      </c>
      <c r="D31" s="13"/>
      <c r="E31" s="13"/>
      <c r="F31" s="13" t="s">
        <v>66</v>
      </c>
      <c r="G31" s="13" t="s">
        <v>508</v>
      </c>
      <c r="H31" s="14">
        <v>42829</v>
      </c>
      <c r="I31" s="14">
        <v>49064</v>
      </c>
      <c r="J31" s="15">
        <v>343378.84</v>
      </c>
      <c r="K31" s="13"/>
      <c r="L31" s="13"/>
      <c r="M31" s="13"/>
      <c r="N31" s="13"/>
      <c r="O31" s="13"/>
      <c r="P31" s="13"/>
      <c r="Q31" s="13"/>
    </row>
    <row r="32" spans="1:17" ht="60.75" thickBot="1" x14ac:dyDescent="0.3">
      <c r="A32" s="13">
        <v>3</v>
      </c>
      <c r="B32" s="13" t="s">
        <v>91</v>
      </c>
      <c r="C32" s="13" t="s">
        <v>54</v>
      </c>
      <c r="D32" s="13"/>
      <c r="E32" s="13"/>
      <c r="F32" s="13" t="s">
        <v>65</v>
      </c>
      <c r="G32" s="13" t="s">
        <v>512</v>
      </c>
      <c r="H32" s="14">
        <v>44461</v>
      </c>
      <c r="I32" s="14">
        <v>55762</v>
      </c>
      <c r="J32" s="15">
        <v>1796749.97</v>
      </c>
      <c r="K32" s="15"/>
      <c r="L32" s="13"/>
      <c r="M32" s="15"/>
      <c r="N32" s="15"/>
      <c r="O32" s="15"/>
      <c r="P32" s="13"/>
      <c r="Q32" s="13"/>
    </row>
    <row r="33" spans="1:17" ht="60.75" thickBot="1" x14ac:dyDescent="0.3">
      <c r="A33" s="13">
        <v>1</v>
      </c>
      <c r="B33" s="13" t="s">
        <v>94</v>
      </c>
      <c r="C33" s="13"/>
      <c r="D33" s="13" t="s">
        <v>95</v>
      </c>
      <c r="E33" s="13" t="s">
        <v>48</v>
      </c>
      <c r="F33" s="13" t="s">
        <v>96</v>
      </c>
      <c r="G33" s="13" t="s">
        <v>509</v>
      </c>
      <c r="H33" s="14">
        <v>45108</v>
      </c>
      <c r="I33" s="14">
        <v>45473</v>
      </c>
      <c r="J33" s="15">
        <v>1389217</v>
      </c>
      <c r="K33" s="15">
        <v>463072.33</v>
      </c>
      <c r="L33" s="13" t="s">
        <v>44</v>
      </c>
      <c r="M33" s="15">
        <v>1389217</v>
      </c>
      <c r="N33" s="15">
        <v>463072.33</v>
      </c>
      <c r="O33" s="15">
        <v>7283368.5499999998</v>
      </c>
      <c r="P33" s="13">
        <v>310.52499999999998</v>
      </c>
      <c r="Q33" s="13"/>
    </row>
    <row r="34" spans="1:17" ht="75.75" thickBot="1" x14ac:dyDescent="0.3">
      <c r="A34" s="13">
        <v>1</v>
      </c>
      <c r="B34" s="13" t="s">
        <v>97</v>
      </c>
      <c r="C34" s="13"/>
      <c r="D34" s="13" t="s">
        <v>98</v>
      </c>
      <c r="E34" s="13" t="s">
        <v>32</v>
      </c>
      <c r="F34" s="13" t="s">
        <v>99</v>
      </c>
      <c r="G34" s="13" t="s">
        <v>510</v>
      </c>
      <c r="H34" s="14">
        <v>44743</v>
      </c>
      <c r="I34" s="14">
        <v>54239</v>
      </c>
      <c r="J34" s="15">
        <v>1575764</v>
      </c>
      <c r="K34" s="15">
        <v>315152.8</v>
      </c>
      <c r="L34" s="13" t="s">
        <v>44</v>
      </c>
      <c r="M34" s="15">
        <v>1575764</v>
      </c>
      <c r="N34" s="15">
        <v>945458.4</v>
      </c>
      <c r="O34" s="15">
        <v>6704029.4299999997</v>
      </c>
      <c r="P34" s="13">
        <v>338.601</v>
      </c>
      <c r="Q34" s="13"/>
    </row>
    <row r="35" spans="1:17" ht="60.75" thickBot="1" x14ac:dyDescent="0.3">
      <c r="A35" s="13">
        <v>1</v>
      </c>
      <c r="B35" s="13" t="s">
        <v>100</v>
      </c>
      <c r="C35" s="13"/>
      <c r="D35" s="13" t="s">
        <v>101</v>
      </c>
      <c r="E35" s="13" t="s">
        <v>85</v>
      </c>
      <c r="F35" s="13" t="s">
        <v>86</v>
      </c>
      <c r="G35" s="13" t="s">
        <v>506</v>
      </c>
      <c r="H35" s="14">
        <v>43282</v>
      </c>
      <c r="I35" s="14">
        <v>49124</v>
      </c>
      <c r="J35" s="15">
        <v>1612416.89</v>
      </c>
      <c r="K35" s="15">
        <v>206601.96</v>
      </c>
      <c r="L35" s="13" t="s">
        <v>21</v>
      </c>
      <c r="M35" s="15">
        <v>993160.52</v>
      </c>
      <c r="N35" s="15">
        <v>601483.25</v>
      </c>
      <c r="O35" s="15">
        <v>5956804.8600000003</v>
      </c>
      <c r="P35" s="13">
        <v>180.50899999999999</v>
      </c>
      <c r="Q35" s="13"/>
    </row>
    <row r="36" spans="1:17" ht="30.75" thickBot="1" x14ac:dyDescent="0.3">
      <c r="A36" s="13">
        <v>1</v>
      </c>
      <c r="B36" s="13" t="s">
        <v>102</v>
      </c>
      <c r="C36" s="13"/>
      <c r="D36" s="13" t="s">
        <v>103</v>
      </c>
      <c r="E36" s="13"/>
      <c r="F36" s="13" t="s">
        <v>104</v>
      </c>
      <c r="G36" s="13" t="s">
        <v>105</v>
      </c>
      <c r="H36" s="14">
        <v>43647</v>
      </c>
      <c r="I36" s="14">
        <v>49125</v>
      </c>
      <c r="J36" s="15">
        <v>1375000</v>
      </c>
      <c r="K36" s="15">
        <v>221317.95</v>
      </c>
      <c r="L36" s="13" t="s">
        <v>21</v>
      </c>
      <c r="M36" s="15">
        <v>1306725</v>
      </c>
      <c r="N36" s="15">
        <v>870963.24</v>
      </c>
      <c r="O36" s="15">
        <v>4257191.43</v>
      </c>
      <c r="P36" s="13">
        <v>237.5</v>
      </c>
      <c r="Q36" s="13"/>
    </row>
    <row r="37" spans="1:17" ht="120.75" thickBot="1" x14ac:dyDescent="0.3">
      <c r="A37" s="13">
        <v>3</v>
      </c>
      <c r="B37" s="13" t="s">
        <v>106</v>
      </c>
      <c r="C37" s="13" t="s">
        <v>17</v>
      </c>
      <c r="D37" s="13" t="s">
        <v>107</v>
      </c>
      <c r="E37" s="13" t="s">
        <v>64</v>
      </c>
      <c r="F37" s="13" t="s">
        <v>108</v>
      </c>
      <c r="G37" s="13" t="s">
        <v>511</v>
      </c>
      <c r="H37" s="14">
        <v>43647</v>
      </c>
      <c r="I37" s="14">
        <v>48395</v>
      </c>
      <c r="J37" s="15">
        <v>3696353</v>
      </c>
      <c r="K37" s="15">
        <v>1272857.49</v>
      </c>
      <c r="L37" s="13" t="s">
        <v>44</v>
      </c>
      <c r="M37" s="15">
        <v>6353396.2599999998</v>
      </c>
      <c r="N37" s="15">
        <v>3787344.39</v>
      </c>
      <c r="O37" s="15">
        <v>15270375.93</v>
      </c>
      <c r="P37" s="16">
        <v>1207.902</v>
      </c>
      <c r="Q37" s="13"/>
    </row>
    <row r="38" spans="1:17" ht="60.75" thickBot="1" x14ac:dyDescent="0.3">
      <c r="A38" s="13">
        <v>3</v>
      </c>
      <c r="B38" s="13" t="s">
        <v>106</v>
      </c>
      <c r="C38" s="13" t="s">
        <v>22</v>
      </c>
      <c r="D38" s="13"/>
      <c r="E38" s="13"/>
      <c r="F38" s="13" t="s">
        <v>109</v>
      </c>
      <c r="G38" s="13" t="s">
        <v>490</v>
      </c>
      <c r="H38" s="14">
        <v>44743</v>
      </c>
      <c r="I38" s="14">
        <v>45838</v>
      </c>
      <c r="J38" s="15">
        <v>860293.29</v>
      </c>
      <c r="K38" s="15"/>
      <c r="L38" s="13"/>
      <c r="M38" s="15"/>
      <c r="N38" s="15"/>
      <c r="O38" s="15"/>
      <c r="P38" s="16"/>
      <c r="Q38" s="13"/>
    </row>
    <row r="39" spans="1:17" ht="60.75" thickBot="1" x14ac:dyDescent="0.3">
      <c r="A39" s="13">
        <v>3</v>
      </c>
      <c r="B39" s="13" t="s">
        <v>106</v>
      </c>
      <c r="C39" s="13" t="s">
        <v>54</v>
      </c>
      <c r="D39" s="13"/>
      <c r="E39" s="13"/>
      <c r="F39" s="13" t="s">
        <v>65</v>
      </c>
      <c r="G39" s="13" t="s">
        <v>512</v>
      </c>
      <c r="H39" s="14">
        <v>44461</v>
      </c>
      <c r="I39" s="14">
        <v>55762</v>
      </c>
      <c r="J39" s="15">
        <v>1796749.97</v>
      </c>
      <c r="K39" s="13"/>
      <c r="L39" s="13"/>
      <c r="M39" s="13"/>
      <c r="N39" s="13"/>
      <c r="O39" s="13"/>
      <c r="P39" s="13"/>
      <c r="Q39" s="13"/>
    </row>
    <row r="40" spans="1:17" ht="75.75" thickBot="1" x14ac:dyDescent="0.3">
      <c r="A40" s="13">
        <v>1</v>
      </c>
      <c r="B40" s="13" t="s">
        <v>110</v>
      </c>
      <c r="C40" s="13"/>
      <c r="D40" s="13" t="s">
        <v>111</v>
      </c>
      <c r="E40" s="13" t="s">
        <v>32</v>
      </c>
      <c r="F40" s="13" t="s">
        <v>112</v>
      </c>
      <c r="G40" s="13" t="s">
        <v>513</v>
      </c>
      <c r="H40" s="14">
        <v>44743</v>
      </c>
      <c r="I40" s="14">
        <v>54239</v>
      </c>
      <c r="J40" s="15">
        <v>2074084</v>
      </c>
      <c r="K40" s="15">
        <v>138290.94</v>
      </c>
      <c r="L40" s="13" t="s">
        <v>21</v>
      </c>
      <c r="M40" s="15">
        <v>713879</v>
      </c>
      <c r="N40" s="15">
        <v>437297.13</v>
      </c>
      <c r="O40" s="15">
        <v>1655213.3</v>
      </c>
      <c r="P40" s="13">
        <v>129.749</v>
      </c>
      <c r="Q40" s="13"/>
    </row>
    <row r="41" spans="1:17" ht="120.75" thickBot="1" x14ac:dyDescent="0.3">
      <c r="A41" s="13">
        <v>2</v>
      </c>
      <c r="B41" s="13" t="s">
        <v>113</v>
      </c>
      <c r="C41" s="13" t="s">
        <v>17</v>
      </c>
      <c r="D41" s="13" t="s">
        <v>114</v>
      </c>
      <c r="E41" s="13"/>
      <c r="F41" s="13" t="s">
        <v>115</v>
      </c>
      <c r="G41" s="13" t="s">
        <v>514</v>
      </c>
      <c r="H41" s="14">
        <v>43647</v>
      </c>
      <c r="I41" s="14">
        <v>54969</v>
      </c>
      <c r="J41" s="15">
        <v>1688416</v>
      </c>
      <c r="K41" s="15">
        <v>462543.91</v>
      </c>
      <c r="L41" s="13" t="s">
        <v>21</v>
      </c>
      <c r="M41" s="15">
        <v>2353530.02</v>
      </c>
      <c r="N41" s="15">
        <v>1416941.23</v>
      </c>
      <c r="O41" s="15">
        <v>6667856.8099999996</v>
      </c>
      <c r="P41" s="13">
        <v>427.75900000000001</v>
      </c>
      <c r="Q41" s="13"/>
    </row>
    <row r="42" spans="1:17" ht="120.75" thickBot="1" x14ac:dyDescent="0.3">
      <c r="A42" s="13">
        <v>2</v>
      </c>
      <c r="B42" s="13" t="s">
        <v>113</v>
      </c>
      <c r="C42" s="13" t="s">
        <v>22</v>
      </c>
      <c r="D42" s="13"/>
      <c r="E42" s="13"/>
      <c r="F42" s="13" t="s">
        <v>116</v>
      </c>
      <c r="G42" s="13" t="s">
        <v>514</v>
      </c>
      <c r="H42" s="14">
        <v>44774</v>
      </c>
      <c r="I42" s="14">
        <v>45869</v>
      </c>
      <c r="J42" s="15">
        <v>739404.17</v>
      </c>
      <c r="K42" s="15"/>
      <c r="L42" s="13"/>
      <c r="M42" s="15"/>
      <c r="N42" s="15"/>
      <c r="O42" s="15"/>
      <c r="P42" s="13"/>
      <c r="Q42" s="13"/>
    </row>
    <row r="43" spans="1:17" ht="60.75" thickBot="1" x14ac:dyDescent="0.3">
      <c r="A43" s="13">
        <v>1</v>
      </c>
      <c r="B43" s="13" t="s">
        <v>117</v>
      </c>
      <c r="C43" s="13"/>
      <c r="D43" s="13" t="s">
        <v>118</v>
      </c>
      <c r="E43" s="13" t="s">
        <v>32</v>
      </c>
      <c r="F43" s="13" t="s">
        <v>119</v>
      </c>
      <c r="G43" s="13" t="s">
        <v>515</v>
      </c>
      <c r="H43" s="14">
        <v>44743</v>
      </c>
      <c r="I43" s="14">
        <v>50951</v>
      </c>
      <c r="J43" s="15">
        <v>1970799</v>
      </c>
      <c r="K43" s="15">
        <v>328794.02</v>
      </c>
      <c r="L43" s="13" t="s">
        <v>21</v>
      </c>
      <c r="M43" s="15">
        <v>1671925.75</v>
      </c>
      <c r="N43" s="15">
        <v>1014337.72</v>
      </c>
      <c r="O43" s="15">
        <v>3900862.77</v>
      </c>
      <c r="P43" s="13">
        <v>303.87599999999998</v>
      </c>
      <c r="Q43" s="13"/>
    </row>
    <row r="44" spans="1:17" ht="90.75" thickBot="1" x14ac:dyDescent="0.3">
      <c r="A44" s="13">
        <v>1</v>
      </c>
      <c r="B44" s="13" t="s">
        <v>120</v>
      </c>
      <c r="C44" s="13"/>
      <c r="D44" s="13" t="s">
        <v>121</v>
      </c>
      <c r="E44" s="13" t="s">
        <v>32</v>
      </c>
      <c r="F44" s="13" t="s">
        <v>122</v>
      </c>
      <c r="G44" s="13" t="s">
        <v>516</v>
      </c>
      <c r="H44" s="14">
        <v>44743</v>
      </c>
      <c r="I44" s="14">
        <v>54239</v>
      </c>
      <c r="J44" s="15">
        <v>1340935</v>
      </c>
      <c r="K44" s="15">
        <v>229170.84</v>
      </c>
      <c r="L44" s="13" t="s">
        <v>21</v>
      </c>
      <c r="M44" s="15">
        <v>1187106.02</v>
      </c>
      <c r="N44" s="15">
        <v>728764.33</v>
      </c>
      <c r="O44" s="15">
        <v>4004822.35</v>
      </c>
      <c r="P44" s="13">
        <v>215.75899999999999</v>
      </c>
      <c r="Q44" s="13"/>
    </row>
    <row r="45" spans="1:17" ht="30.75" thickBot="1" x14ac:dyDescent="0.3">
      <c r="A45" s="13">
        <v>1</v>
      </c>
      <c r="B45" s="13" t="s">
        <v>123</v>
      </c>
      <c r="C45" s="13"/>
      <c r="D45" s="13" t="s">
        <v>124</v>
      </c>
      <c r="E45" s="13"/>
      <c r="F45" s="13" t="s">
        <v>125</v>
      </c>
      <c r="G45" s="13" t="s">
        <v>517</v>
      </c>
      <c r="H45" s="14">
        <v>44789</v>
      </c>
      <c r="I45" s="14">
        <v>45900</v>
      </c>
      <c r="J45" s="15">
        <v>1568837.46</v>
      </c>
      <c r="K45" s="15">
        <v>660266.56999999995</v>
      </c>
      <c r="L45" s="13" t="s">
        <v>44</v>
      </c>
      <c r="M45" s="15">
        <v>1568837.46</v>
      </c>
      <c r="N45" s="15">
        <v>1004829.32</v>
      </c>
      <c r="O45" s="15">
        <v>3722541.28</v>
      </c>
      <c r="P45" s="13">
        <v>291.60000000000002</v>
      </c>
      <c r="Q45" s="13"/>
    </row>
    <row r="46" spans="1:17" ht="105.75" thickBot="1" x14ac:dyDescent="0.3">
      <c r="A46" s="13">
        <v>2</v>
      </c>
      <c r="B46" s="13" t="s">
        <v>126</v>
      </c>
      <c r="C46" s="13" t="s">
        <v>17</v>
      </c>
      <c r="D46" s="13" t="s">
        <v>127</v>
      </c>
      <c r="E46" s="13" t="s">
        <v>128</v>
      </c>
      <c r="F46" s="13" t="s">
        <v>129</v>
      </c>
      <c r="G46" s="13" t="s">
        <v>518</v>
      </c>
      <c r="H46" s="14">
        <v>44743</v>
      </c>
      <c r="I46" s="14">
        <v>53903</v>
      </c>
      <c r="J46" s="15">
        <v>2262947.5</v>
      </c>
      <c r="K46" s="15">
        <v>763390.82</v>
      </c>
      <c r="L46" s="13" t="s">
        <v>21</v>
      </c>
      <c r="M46" s="15">
        <v>3354156.75</v>
      </c>
      <c r="N46" s="15">
        <v>1827375.1</v>
      </c>
      <c r="O46" s="15">
        <v>9751049.3900000006</v>
      </c>
      <c r="P46" s="13">
        <v>609.625</v>
      </c>
      <c r="Q46" s="13"/>
    </row>
    <row r="47" spans="1:17" ht="30.75" thickBot="1" x14ac:dyDescent="0.3">
      <c r="A47" s="13">
        <v>2</v>
      </c>
      <c r="B47" s="13" t="s">
        <v>126</v>
      </c>
      <c r="C47" s="13" t="s">
        <v>22</v>
      </c>
      <c r="D47" s="13"/>
      <c r="E47" s="13"/>
      <c r="F47" s="13" t="s">
        <v>130</v>
      </c>
      <c r="G47" s="13" t="s">
        <v>131</v>
      </c>
      <c r="H47" s="14">
        <v>44193</v>
      </c>
      <c r="I47" s="14">
        <v>45869</v>
      </c>
      <c r="J47" s="15">
        <v>1603378.81</v>
      </c>
      <c r="K47" s="13"/>
      <c r="L47" s="13"/>
      <c r="M47" s="13"/>
      <c r="N47" s="13"/>
      <c r="O47" s="13"/>
      <c r="P47" s="13"/>
      <c r="Q47" s="13"/>
    </row>
    <row r="48" spans="1:17" ht="90.75" thickBot="1" x14ac:dyDescent="0.3">
      <c r="A48" s="13">
        <v>2</v>
      </c>
      <c r="B48" s="13" t="s">
        <v>132</v>
      </c>
      <c r="C48" s="13" t="s">
        <v>17</v>
      </c>
      <c r="D48" s="13" t="s">
        <v>133</v>
      </c>
      <c r="E48" s="13"/>
      <c r="F48" s="13" t="s">
        <v>134</v>
      </c>
      <c r="G48" s="13" t="s">
        <v>519</v>
      </c>
      <c r="H48" s="14">
        <v>41852</v>
      </c>
      <c r="I48" s="14">
        <v>46599</v>
      </c>
      <c r="J48" s="15">
        <v>1500000</v>
      </c>
      <c r="K48" s="15">
        <v>292896.2</v>
      </c>
      <c r="L48" s="13" t="s">
        <v>21</v>
      </c>
      <c r="M48" s="15">
        <v>1800628.54</v>
      </c>
      <c r="N48" s="15">
        <v>1216025.8899999999</v>
      </c>
      <c r="O48" s="15">
        <v>8965366.25</v>
      </c>
      <c r="P48" s="13">
        <v>327.26799999999997</v>
      </c>
      <c r="Q48" s="13"/>
    </row>
    <row r="49" spans="1:17" ht="30.75" thickBot="1" x14ac:dyDescent="0.3">
      <c r="A49" s="13">
        <v>2</v>
      </c>
      <c r="B49" s="13" t="s">
        <v>132</v>
      </c>
      <c r="C49" s="13" t="s">
        <v>22</v>
      </c>
      <c r="D49" s="13"/>
      <c r="E49" s="13"/>
      <c r="F49" s="13" t="s">
        <v>135</v>
      </c>
      <c r="G49" s="13" t="s">
        <v>520</v>
      </c>
      <c r="H49" s="14">
        <v>44791</v>
      </c>
      <c r="I49" s="14">
        <v>62274</v>
      </c>
      <c r="J49" s="15">
        <v>1298964</v>
      </c>
      <c r="K49" s="13"/>
      <c r="L49" s="13"/>
      <c r="M49" s="13"/>
      <c r="N49" s="13"/>
      <c r="O49" s="13"/>
      <c r="P49" s="13"/>
      <c r="Q49" s="13"/>
    </row>
    <row r="50" spans="1:17" ht="60.75" thickBot="1" x14ac:dyDescent="0.3">
      <c r="A50" s="13">
        <v>1</v>
      </c>
      <c r="B50" s="13" t="s">
        <v>136</v>
      </c>
      <c r="C50" s="13"/>
      <c r="D50" s="13" t="s">
        <v>137</v>
      </c>
      <c r="E50" s="13" t="s">
        <v>138</v>
      </c>
      <c r="F50" s="13" t="s">
        <v>139</v>
      </c>
      <c r="G50" s="13" t="s">
        <v>521</v>
      </c>
      <c r="H50" s="14">
        <v>43662</v>
      </c>
      <c r="I50" s="14">
        <v>54969</v>
      </c>
      <c r="J50" s="15">
        <v>2468230</v>
      </c>
      <c r="K50" s="15">
        <v>356331.73</v>
      </c>
      <c r="L50" s="13" t="s">
        <v>21</v>
      </c>
      <c r="M50" s="15">
        <v>2240106.29</v>
      </c>
      <c r="N50" s="15">
        <v>1479075.35</v>
      </c>
      <c r="O50" s="15">
        <v>12022773.57</v>
      </c>
      <c r="P50" s="13">
        <v>407.14400000000001</v>
      </c>
      <c r="Q50" s="13"/>
    </row>
    <row r="51" spans="1:17" ht="30.75" thickBot="1" x14ac:dyDescent="0.3">
      <c r="A51" s="13">
        <v>1</v>
      </c>
      <c r="B51" s="13" t="s">
        <v>140</v>
      </c>
      <c r="C51" s="13"/>
      <c r="D51" s="13" t="s">
        <v>141</v>
      </c>
      <c r="E51" s="13" t="s">
        <v>142</v>
      </c>
      <c r="F51" s="13" t="s">
        <v>143</v>
      </c>
      <c r="G51" s="13" t="s">
        <v>144</v>
      </c>
      <c r="H51" s="14">
        <v>44743</v>
      </c>
      <c r="I51" s="14">
        <v>46568</v>
      </c>
      <c r="J51" s="15">
        <v>3057952.13</v>
      </c>
      <c r="K51" s="15">
        <v>2730707.95</v>
      </c>
      <c r="L51" s="13" t="s">
        <v>21</v>
      </c>
      <c r="M51" s="15">
        <v>2665592.4500000002</v>
      </c>
      <c r="N51" s="15">
        <v>3804185.29</v>
      </c>
      <c r="O51" s="15">
        <v>11267326.210000001</v>
      </c>
      <c r="P51" s="13">
        <v>484.47699999999998</v>
      </c>
      <c r="Q51" s="13"/>
    </row>
    <row r="52" spans="1:17" ht="75.75" thickBot="1" x14ac:dyDescent="0.3">
      <c r="A52" s="13">
        <v>1</v>
      </c>
      <c r="B52" s="13" t="s">
        <v>145</v>
      </c>
      <c r="C52" s="13"/>
      <c r="D52" s="13" t="s">
        <v>146</v>
      </c>
      <c r="E52" s="13" t="s">
        <v>147</v>
      </c>
      <c r="F52" s="13" t="s">
        <v>522</v>
      </c>
      <c r="G52" s="13" t="s">
        <v>523</v>
      </c>
      <c r="H52" s="14">
        <v>45108</v>
      </c>
      <c r="I52" s="14">
        <v>52412</v>
      </c>
      <c r="J52" s="15">
        <v>1519047.6</v>
      </c>
      <c r="K52" s="15">
        <v>237768.01</v>
      </c>
      <c r="L52" s="13" t="s">
        <v>21</v>
      </c>
      <c r="M52" s="15">
        <v>1444010.9</v>
      </c>
      <c r="N52" s="15">
        <v>973762.67</v>
      </c>
      <c r="O52" s="15">
        <v>7760110.3099999996</v>
      </c>
      <c r="P52" s="13">
        <v>262.452</v>
      </c>
      <c r="Q52" s="13"/>
    </row>
    <row r="53" spans="1:17" ht="90.75" thickBot="1" x14ac:dyDescent="0.3">
      <c r="A53" s="13">
        <v>1</v>
      </c>
      <c r="B53" s="13" t="s">
        <v>148</v>
      </c>
      <c r="C53" s="13"/>
      <c r="D53" s="13" t="s">
        <v>149</v>
      </c>
      <c r="E53" s="13" t="s">
        <v>150</v>
      </c>
      <c r="F53" s="13" t="s">
        <v>151</v>
      </c>
      <c r="G53" s="13" t="s">
        <v>524</v>
      </c>
      <c r="H53" s="14">
        <v>44281</v>
      </c>
      <c r="I53" s="14">
        <v>56065</v>
      </c>
      <c r="J53" s="15">
        <v>2806020</v>
      </c>
      <c r="K53" s="15">
        <v>169191.52</v>
      </c>
      <c r="L53" s="13" t="s">
        <v>21</v>
      </c>
      <c r="M53" s="15">
        <v>1169389.58</v>
      </c>
      <c r="N53" s="15">
        <v>764047.13</v>
      </c>
      <c r="O53" s="15">
        <v>9480372.1300000008</v>
      </c>
      <c r="P53" s="13">
        <v>212.53899999999999</v>
      </c>
      <c r="Q53" s="13"/>
    </row>
    <row r="54" spans="1:17" ht="90.75" thickBot="1" x14ac:dyDescent="0.3">
      <c r="A54" s="13">
        <v>2</v>
      </c>
      <c r="B54" s="13" t="s">
        <v>152</v>
      </c>
      <c r="C54" s="13" t="s">
        <v>17</v>
      </c>
      <c r="D54" s="13" t="s">
        <v>153</v>
      </c>
      <c r="E54" s="13"/>
      <c r="F54" s="13" t="s">
        <v>154</v>
      </c>
      <c r="G54" s="13" t="s">
        <v>525</v>
      </c>
      <c r="H54" s="14">
        <v>43282</v>
      </c>
      <c r="I54" s="14">
        <v>46934</v>
      </c>
      <c r="J54" s="15">
        <v>1233599</v>
      </c>
      <c r="K54" s="15">
        <v>398570.38</v>
      </c>
      <c r="L54" s="13" t="s">
        <v>21</v>
      </c>
      <c r="M54" s="15">
        <v>1195711.1499999999</v>
      </c>
      <c r="N54" s="15">
        <v>398570.38</v>
      </c>
      <c r="O54" s="15">
        <v>6278556.1699999999</v>
      </c>
      <c r="P54" s="13">
        <v>217.32300000000001</v>
      </c>
      <c r="Q54" s="13"/>
    </row>
    <row r="55" spans="1:17" ht="90.75" thickBot="1" x14ac:dyDescent="0.3">
      <c r="A55" s="13">
        <v>2</v>
      </c>
      <c r="B55" s="13" t="s">
        <v>152</v>
      </c>
      <c r="C55" s="13" t="s">
        <v>22</v>
      </c>
      <c r="D55" s="13"/>
      <c r="E55" s="13"/>
      <c r="F55" s="13" t="s">
        <v>154</v>
      </c>
      <c r="G55" s="13" t="s">
        <v>525</v>
      </c>
      <c r="H55" s="14">
        <v>43282</v>
      </c>
      <c r="I55" s="14">
        <v>46934</v>
      </c>
      <c r="J55" s="15">
        <v>200000</v>
      </c>
      <c r="K55" s="15"/>
      <c r="L55" s="13"/>
      <c r="M55" s="15"/>
      <c r="N55" s="15"/>
      <c r="O55" s="15"/>
      <c r="P55" s="13"/>
      <c r="Q55" s="13"/>
    </row>
    <row r="56" spans="1:17" ht="75.75" thickBot="1" x14ac:dyDescent="0.3">
      <c r="A56" s="13">
        <v>2</v>
      </c>
      <c r="B56" s="13" t="s">
        <v>155</v>
      </c>
      <c r="C56" s="13" t="s">
        <v>17</v>
      </c>
      <c r="D56" s="13" t="s">
        <v>156</v>
      </c>
      <c r="E56" s="13"/>
      <c r="F56" s="13" t="s">
        <v>157</v>
      </c>
      <c r="G56" s="13" t="s">
        <v>526</v>
      </c>
      <c r="H56" s="14">
        <v>43282</v>
      </c>
      <c r="I56" s="14">
        <v>46203</v>
      </c>
      <c r="J56" s="15">
        <v>1505001.49</v>
      </c>
      <c r="K56" s="15">
        <v>533044.80000000005</v>
      </c>
      <c r="L56" s="13" t="s">
        <v>21</v>
      </c>
      <c r="M56" s="15">
        <v>2676585.4500000002</v>
      </c>
      <c r="N56" s="15">
        <v>1639049.96</v>
      </c>
      <c r="O56" s="15">
        <v>11829679.220000001</v>
      </c>
      <c r="P56" s="13">
        <v>486.47500000000002</v>
      </c>
      <c r="Q56" s="13"/>
    </row>
    <row r="57" spans="1:17" ht="105.75" thickBot="1" x14ac:dyDescent="0.3">
      <c r="A57" s="13">
        <v>2</v>
      </c>
      <c r="B57" s="13" t="s">
        <v>155</v>
      </c>
      <c r="C57" s="13" t="s">
        <v>22</v>
      </c>
      <c r="D57" s="13"/>
      <c r="E57" s="13"/>
      <c r="F57" s="13" t="s">
        <v>158</v>
      </c>
      <c r="G57" s="13" t="s">
        <v>527</v>
      </c>
      <c r="H57" s="14">
        <v>44013</v>
      </c>
      <c r="I57" s="14">
        <v>47695</v>
      </c>
      <c r="J57" s="15">
        <v>2195509</v>
      </c>
      <c r="K57" s="15"/>
      <c r="L57" s="13"/>
      <c r="M57" s="15"/>
      <c r="N57" s="15"/>
      <c r="O57" s="15"/>
      <c r="P57" s="13"/>
      <c r="Q57" s="13"/>
    </row>
    <row r="58" spans="1:17" ht="105.75" thickBot="1" x14ac:dyDescent="0.3">
      <c r="A58" s="13">
        <v>1</v>
      </c>
      <c r="B58" s="13" t="s">
        <v>159</v>
      </c>
      <c r="C58" s="13"/>
      <c r="D58" s="13" t="s">
        <v>160</v>
      </c>
      <c r="E58" s="13" t="s">
        <v>161</v>
      </c>
      <c r="F58" s="13" t="s">
        <v>162</v>
      </c>
      <c r="G58" s="13" t="s">
        <v>528</v>
      </c>
      <c r="H58" s="14">
        <v>44743</v>
      </c>
      <c r="I58" s="14">
        <v>45473</v>
      </c>
      <c r="J58" s="15">
        <v>344131.2</v>
      </c>
      <c r="K58" s="15">
        <v>42787.41</v>
      </c>
      <c r="L58" s="13" t="s">
        <v>21</v>
      </c>
      <c r="M58" s="15">
        <v>232046.85</v>
      </c>
      <c r="N58" s="15">
        <v>145678.85</v>
      </c>
      <c r="O58" s="15">
        <v>278667.02</v>
      </c>
      <c r="P58" s="13">
        <v>42.174999999999997</v>
      </c>
      <c r="Q58" s="13"/>
    </row>
    <row r="59" spans="1:17" ht="105.75" thickBot="1" x14ac:dyDescent="0.3">
      <c r="A59" s="13">
        <v>1</v>
      </c>
      <c r="B59" s="13" t="s">
        <v>163</v>
      </c>
      <c r="C59" s="13"/>
      <c r="D59" s="13" t="s">
        <v>164</v>
      </c>
      <c r="E59" s="13"/>
      <c r="F59" s="13" t="s">
        <v>165</v>
      </c>
      <c r="G59" s="13" t="s">
        <v>529</v>
      </c>
      <c r="H59" s="14">
        <v>37803</v>
      </c>
      <c r="I59" s="14">
        <v>45473</v>
      </c>
      <c r="J59" s="15">
        <v>1960000</v>
      </c>
      <c r="K59" s="15">
        <v>388737.42</v>
      </c>
      <c r="L59" s="13" t="s">
        <v>44</v>
      </c>
      <c r="M59" s="15">
        <v>1960000</v>
      </c>
      <c r="N59" s="15">
        <v>1172737.42</v>
      </c>
      <c r="O59" s="15">
        <v>3272021.36</v>
      </c>
      <c r="P59" s="13">
        <v>404.97500000000002</v>
      </c>
      <c r="Q59" s="13"/>
    </row>
    <row r="60" spans="1:17" ht="45.75" thickBot="1" x14ac:dyDescent="0.3">
      <c r="A60" s="13">
        <v>1</v>
      </c>
      <c r="B60" s="13" t="s">
        <v>166</v>
      </c>
      <c r="C60" s="13"/>
      <c r="D60" s="13" t="s">
        <v>167</v>
      </c>
      <c r="E60" s="13" t="s">
        <v>168</v>
      </c>
      <c r="F60" s="13" t="s">
        <v>169</v>
      </c>
      <c r="G60" s="13" t="s">
        <v>530</v>
      </c>
      <c r="H60" s="14">
        <v>41821</v>
      </c>
      <c r="I60" s="14">
        <v>45473</v>
      </c>
      <c r="J60" s="15">
        <v>2234408.33</v>
      </c>
      <c r="K60" s="15">
        <v>130122.3</v>
      </c>
      <c r="L60" s="13" t="s">
        <v>21</v>
      </c>
      <c r="M60" s="15">
        <v>816771.9</v>
      </c>
      <c r="N60" s="15">
        <v>556527.30000000005</v>
      </c>
      <c r="O60" s="15">
        <v>5665238.8099999996</v>
      </c>
      <c r="P60" s="13">
        <v>148.44999999999999</v>
      </c>
      <c r="Q60" s="13"/>
    </row>
    <row r="61" spans="1:17" ht="30.75" thickBot="1" x14ac:dyDescent="0.3">
      <c r="A61" s="13">
        <v>1</v>
      </c>
      <c r="B61" s="13" t="s">
        <v>170</v>
      </c>
      <c r="C61" s="13"/>
      <c r="D61" s="13" t="s">
        <v>171</v>
      </c>
      <c r="E61" s="13" t="s">
        <v>142</v>
      </c>
      <c r="F61" s="13" t="s">
        <v>143</v>
      </c>
      <c r="G61" s="13" t="s">
        <v>144</v>
      </c>
      <c r="H61" s="14">
        <v>44743</v>
      </c>
      <c r="I61" s="14">
        <v>46568</v>
      </c>
      <c r="J61" s="15">
        <v>3057952.13</v>
      </c>
      <c r="K61" s="15">
        <v>2067457.26</v>
      </c>
      <c r="L61" s="13" t="s">
        <v>21</v>
      </c>
      <c r="M61" s="15">
        <v>2059062.98</v>
      </c>
      <c r="N61" s="15">
        <v>2890956.73</v>
      </c>
      <c r="O61" s="15">
        <v>9667623.1699999999</v>
      </c>
      <c r="P61" s="13">
        <v>374.23899999999998</v>
      </c>
      <c r="Q61" s="13"/>
    </row>
    <row r="62" spans="1:17" ht="60.75" thickBot="1" x14ac:dyDescent="0.3">
      <c r="A62" s="13">
        <v>1</v>
      </c>
      <c r="B62" s="13" t="s">
        <v>172</v>
      </c>
      <c r="C62" s="13"/>
      <c r="D62" s="13" t="s">
        <v>173</v>
      </c>
      <c r="E62" s="13" t="s">
        <v>174</v>
      </c>
      <c r="F62" s="13" t="s">
        <v>531</v>
      </c>
      <c r="G62" s="13" t="s">
        <v>532</v>
      </c>
      <c r="H62" s="14">
        <v>45108</v>
      </c>
      <c r="I62" s="14">
        <v>59383</v>
      </c>
      <c r="J62" s="15">
        <v>4560000</v>
      </c>
      <c r="K62" s="15">
        <v>864333.21</v>
      </c>
      <c r="L62" s="13" t="s">
        <v>21</v>
      </c>
      <c r="M62" s="15">
        <v>3501786.41</v>
      </c>
      <c r="N62" s="15">
        <v>1750118.07</v>
      </c>
      <c r="O62" s="15">
        <v>6969051.8300000001</v>
      </c>
      <c r="P62" s="13">
        <v>636.45699999999999</v>
      </c>
      <c r="Q62" s="13"/>
    </row>
    <row r="63" spans="1:17" ht="30.75" thickBot="1" x14ac:dyDescent="0.3">
      <c r="A63" s="13">
        <v>2</v>
      </c>
      <c r="B63" s="13" t="s">
        <v>175</v>
      </c>
      <c r="C63" s="13" t="s">
        <v>17</v>
      </c>
      <c r="D63" s="13" t="s">
        <v>176</v>
      </c>
      <c r="E63" s="13" t="s">
        <v>177</v>
      </c>
      <c r="F63" s="13" t="s">
        <v>178</v>
      </c>
      <c r="G63" s="13" t="s">
        <v>179</v>
      </c>
      <c r="H63" s="14">
        <v>41518</v>
      </c>
      <c r="I63" s="14">
        <v>50709</v>
      </c>
      <c r="J63" s="15">
        <v>501600</v>
      </c>
      <c r="K63" s="15">
        <v>146277.6</v>
      </c>
      <c r="L63" s="13" t="s">
        <v>44</v>
      </c>
      <c r="M63" s="15">
        <v>877665.59</v>
      </c>
      <c r="N63" s="15">
        <v>585110.4</v>
      </c>
      <c r="O63" s="15">
        <v>3003484.54</v>
      </c>
      <c r="P63" s="13">
        <v>219.62899999999999</v>
      </c>
      <c r="Q63" s="13"/>
    </row>
    <row r="64" spans="1:17" ht="45.75" thickBot="1" x14ac:dyDescent="0.3">
      <c r="A64" s="13">
        <v>2</v>
      </c>
      <c r="B64" s="13" t="s">
        <v>175</v>
      </c>
      <c r="C64" s="13" t="s">
        <v>22</v>
      </c>
      <c r="D64" s="13"/>
      <c r="E64" s="13"/>
      <c r="F64" s="13" t="s">
        <v>180</v>
      </c>
      <c r="G64" s="13" t="s">
        <v>181</v>
      </c>
      <c r="H64" s="14">
        <v>43647</v>
      </c>
      <c r="I64" s="14">
        <v>45473</v>
      </c>
      <c r="J64" s="15">
        <v>376065.59</v>
      </c>
      <c r="K64" s="15"/>
      <c r="L64" s="13"/>
      <c r="M64" s="15"/>
      <c r="N64" s="15"/>
      <c r="O64" s="15"/>
      <c r="P64" s="13"/>
      <c r="Q64" s="13"/>
    </row>
    <row r="65" spans="1:17" ht="60.75" thickBot="1" x14ac:dyDescent="0.3">
      <c r="A65" s="13">
        <v>1</v>
      </c>
      <c r="B65" s="13" t="s">
        <v>182</v>
      </c>
      <c r="C65" s="13"/>
      <c r="D65" s="13" t="s">
        <v>183</v>
      </c>
      <c r="E65" s="13" t="s">
        <v>184</v>
      </c>
      <c r="F65" s="13" t="s">
        <v>533</v>
      </c>
      <c r="G65" s="13" t="s">
        <v>534</v>
      </c>
      <c r="H65" s="14">
        <v>44927</v>
      </c>
      <c r="I65" s="14">
        <v>60448</v>
      </c>
      <c r="J65" s="15">
        <v>674928.33</v>
      </c>
      <c r="K65" s="15">
        <v>112488.05499999999</v>
      </c>
      <c r="L65" s="13" t="s">
        <v>44</v>
      </c>
      <c r="M65" s="15">
        <v>674928.33</v>
      </c>
      <c r="N65" s="15">
        <v>950404</v>
      </c>
      <c r="O65" s="15">
        <v>9642363.1300000008</v>
      </c>
      <c r="P65" s="13">
        <v>450.19600000000003</v>
      </c>
      <c r="Q65" s="13" t="s">
        <v>651</v>
      </c>
    </row>
    <row r="66" spans="1:17" ht="60.75" thickBot="1" x14ac:dyDescent="0.3">
      <c r="A66" s="13">
        <v>1</v>
      </c>
      <c r="B66" s="13" t="s">
        <v>185</v>
      </c>
      <c r="C66" s="13"/>
      <c r="D66" s="13" t="s">
        <v>186</v>
      </c>
      <c r="E66" s="13" t="s">
        <v>187</v>
      </c>
      <c r="F66" s="13" t="s">
        <v>188</v>
      </c>
      <c r="G66" s="13" t="s">
        <v>535</v>
      </c>
      <c r="H66" s="14">
        <v>43647</v>
      </c>
      <c r="I66" s="14">
        <v>45838</v>
      </c>
      <c r="J66" s="15">
        <v>0</v>
      </c>
      <c r="K66" s="15">
        <v>6778.95</v>
      </c>
      <c r="L66" s="13" t="s">
        <v>44</v>
      </c>
      <c r="M66" s="15">
        <v>0</v>
      </c>
      <c r="N66" s="15">
        <v>103778.95</v>
      </c>
      <c r="O66" s="15">
        <v>1359842.47</v>
      </c>
      <c r="P66" s="13">
        <v>89.424999999999997</v>
      </c>
      <c r="Q66" s="13" t="s">
        <v>652</v>
      </c>
    </row>
    <row r="67" spans="1:17" ht="75.75" thickBot="1" x14ac:dyDescent="0.3">
      <c r="A67" s="13">
        <v>1</v>
      </c>
      <c r="B67" s="13" t="s">
        <v>189</v>
      </c>
      <c r="C67" s="13"/>
      <c r="D67" s="13" t="s">
        <v>190</v>
      </c>
      <c r="E67" s="13" t="s">
        <v>191</v>
      </c>
      <c r="F67" s="13" t="s">
        <v>192</v>
      </c>
      <c r="G67" s="13" t="s">
        <v>536</v>
      </c>
      <c r="H67" s="14">
        <v>44409</v>
      </c>
      <c r="I67" s="14">
        <v>46965</v>
      </c>
      <c r="J67" s="15">
        <v>1577019.82</v>
      </c>
      <c r="K67" s="15">
        <v>332339.84000000003</v>
      </c>
      <c r="L67" s="13" t="s">
        <v>21</v>
      </c>
      <c r="M67" s="15">
        <v>1517759.71</v>
      </c>
      <c r="N67" s="15">
        <v>853080.04</v>
      </c>
      <c r="O67" s="15">
        <v>2139448.38</v>
      </c>
      <c r="P67" s="13">
        <v>275.85599999999999</v>
      </c>
      <c r="Q67" s="13"/>
    </row>
    <row r="68" spans="1:17" ht="45.75" thickBot="1" x14ac:dyDescent="0.3">
      <c r="A68" s="13">
        <v>1</v>
      </c>
      <c r="B68" s="13" t="s">
        <v>193</v>
      </c>
      <c r="C68" s="13"/>
      <c r="D68" s="13" t="s">
        <v>194</v>
      </c>
      <c r="E68" s="13" t="s">
        <v>195</v>
      </c>
      <c r="F68" s="13" t="s">
        <v>196</v>
      </c>
      <c r="G68" s="13" t="s">
        <v>537</v>
      </c>
      <c r="H68" s="14">
        <v>44378</v>
      </c>
      <c r="I68" s="14">
        <v>56795</v>
      </c>
      <c r="J68" s="15">
        <v>1728718</v>
      </c>
      <c r="K68" s="15">
        <v>111942.78</v>
      </c>
      <c r="L68" s="13" t="s">
        <v>21</v>
      </c>
      <c r="M68" s="15">
        <v>581286.30000000005</v>
      </c>
      <c r="N68" s="15">
        <v>357400.76</v>
      </c>
      <c r="O68" s="15">
        <v>1148900.98</v>
      </c>
      <c r="P68" s="13">
        <v>105.65</v>
      </c>
      <c r="Q68" s="13"/>
    </row>
    <row r="69" spans="1:17" ht="30.75" thickBot="1" x14ac:dyDescent="0.3">
      <c r="A69" s="13">
        <v>2</v>
      </c>
      <c r="B69" s="13" t="s">
        <v>197</v>
      </c>
      <c r="C69" s="13" t="s">
        <v>17</v>
      </c>
      <c r="D69" s="13" t="s">
        <v>198</v>
      </c>
      <c r="E69" s="13"/>
      <c r="F69" s="13" t="s">
        <v>199</v>
      </c>
      <c r="G69" s="13" t="s">
        <v>538</v>
      </c>
      <c r="H69" s="14">
        <v>42494</v>
      </c>
      <c r="I69" s="14">
        <v>46203</v>
      </c>
      <c r="J69" s="15">
        <v>924711.45</v>
      </c>
      <c r="K69" s="15">
        <v>184942.29</v>
      </c>
      <c r="L69" s="13" t="s">
        <v>44</v>
      </c>
      <c r="M69" s="15">
        <v>924711.45</v>
      </c>
      <c r="N69" s="15">
        <v>554826.87</v>
      </c>
      <c r="O69" s="15">
        <v>6023755.9000000004</v>
      </c>
      <c r="P69" s="13">
        <v>227.95400000000001</v>
      </c>
      <c r="Q69" s="13"/>
    </row>
    <row r="70" spans="1:17" ht="30.75" thickBot="1" x14ac:dyDescent="0.3">
      <c r="A70" s="13">
        <v>2</v>
      </c>
      <c r="B70" s="13" t="s">
        <v>197</v>
      </c>
      <c r="C70" s="13" t="s">
        <v>22</v>
      </c>
      <c r="D70" s="13"/>
      <c r="E70" s="13"/>
      <c r="F70" s="13" t="s">
        <v>539</v>
      </c>
      <c r="G70" s="13" t="s">
        <v>200</v>
      </c>
      <c r="H70" s="14">
        <v>45177</v>
      </c>
      <c r="I70" s="14">
        <v>45473</v>
      </c>
      <c r="J70" s="15">
        <v>0</v>
      </c>
      <c r="K70" s="15"/>
      <c r="L70" s="13"/>
      <c r="M70" s="15"/>
      <c r="N70" s="15"/>
      <c r="O70" s="15"/>
      <c r="P70" s="13"/>
      <c r="Q70" s="13" t="s">
        <v>648</v>
      </c>
    </row>
    <row r="71" spans="1:17" ht="60.75" thickBot="1" x14ac:dyDescent="0.3">
      <c r="A71" s="13">
        <v>1</v>
      </c>
      <c r="B71" s="13" t="s">
        <v>201</v>
      </c>
      <c r="C71" s="13"/>
      <c r="D71" s="13" t="s">
        <v>202</v>
      </c>
      <c r="E71" s="13"/>
      <c r="F71" s="13" t="s">
        <v>203</v>
      </c>
      <c r="G71" s="13" t="s">
        <v>540</v>
      </c>
      <c r="H71" s="14">
        <v>43183</v>
      </c>
      <c r="I71" s="14">
        <v>58713</v>
      </c>
      <c r="J71" s="15">
        <v>711000</v>
      </c>
      <c r="K71" s="15">
        <v>69565</v>
      </c>
      <c r="L71" s="13" t="s">
        <v>44</v>
      </c>
      <c r="M71" s="15">
        <v>711000</v>
      </c>
      <c r="N71" s="15">
        <v>571870</v>
      </c>
      <c r="O71" s="15">
        <v>12239919.130000001</v>
      </c>
      <c r="P71" s="13">
        <v>497.04899999999998</v>
      </c>
      <c r="Q71" s="13"/>
    </row>
    <row r="72" spans="1:17" ht="45.75" thickBot="1" x14ac:dyDescent="0.3">
      <c r="A72" s="13">
        <v>1</v>
      </c>
      <c r="B72" s="13" t="s">
        <v>204</v>
      </c>
      <c r="C72" s="13"/>
      <c r="D72" s="13" t="s">
        <v>205</v>
      </c>
      <c r="E72" s="13"/>
      <c r="F72" s="13" t="s">
        <v>541</v>
      </c>
      <c r="G72" s="13" t="s">
        <v>542</v>
      </c>
      <c r="H72" s="14">
        <v>44621</v>
      </c>
      <c r="I72" s="14">
        <v>50465</v>
      </c>
      <c r="J72" s="15">
        <v>537030</v>
      </c>
      <c r="K72" s="15">
        <v>175827.41</v>
      </c>
      <c r="L72" s="13" t="s">
        <v>21</v>
      </c>
      <c r="M72" s="15">
        <v>527482.24</v>
      </c>
      <c r="N72" s="15">
        <v>175827.41</v>
      </c>
      <c r="O72" s="15">
        <v>794052.04</v>
      </c>
      <c r="P72" s="13">
        <v>95.870999999999995</v>
      </c>
      <c r="Q72" s="13"/>
    </row>
    <row r="73" spans="1:17" ht="30.75" thickBot="1" x14ac:dyDescent="0.3">
      <c r="A73" s="13">
        <v>2</v>
      </c>
      <c r="B73" s="13" t="s">
        <v>206</v>
      </c>
      <c r="C73" s="13" t="s">
        <v>17</v>
      </c>
      <c r="D73" s="13" t="s">
        <v>207</v>
      </c>
      <c r="E73" s="13" t="s">
        <v>208</v>
      </c>
      <c r="F73" s="13" t="s">
        <v>209</v>
      </c>
      <c r="G73" s="13" t="s">
        <v>210</v>
      </c>
      <c r="H73" s="14">
        <v>42614</v>
      </c>
      <c r="I73" s="14">
        <v>53570</v>
      </c>
      <c r="J73" s="15">
        <v>1416600</v>
      </c>
      <c r="K73" s="15">
        <v>536904.17000000004</v>
      </c>
      <c r="L73" s="13" t="s">
        <v>44</v>
      </c>
      <c r="M73" s="15">
        <v>2920620.84</v>
      </c>
      <c r="N73" s="15">
        <v>1846812.51</v>
      </c>
      <c r="O73" s="15">
        <v>12130096.539999999</v>
      </c>
      <c r="P73" s="13">
        <v>610.178</v>
      </c>
      <c r="Q73" s="13"/>
    </row>
    <row r="74" spans="1:17" ht="30.75" thickBot="1" x14ac:dyDescent="0.3">
      <c r="A74" s="13">
        <v>2</v>
      </c>
      <c r="B74" s="13" t="s">
        <v>206</v>
      </c>
      <c r="C74" s="13" t="s">
        <v>22</v>
      </c>
      <c r="D74" s="13"/>
      <c r="E74" s="13"/>
      <c r="F74" s="13" t="s">
        <v>543</v>
      </c>
      <c r="G74" s="13" t="s">
        <v>544</v>
      </c>
      <c r="H74" s="14">
        <v>44743</v>
      </c>
      <c r="I74" s="14">
        <v>45473</v>
      </c>
      <c r="J74" s="15">
        <v>1504020.84</v>
      </c>
      <c r="K74" s="15"/>
      <c r="L74" s="13"/>
      <c r="M74" s="15"/>
      <c r="N74" s="15"/>
      <c r="O74" s="15"/>
      <c r="P74" s="13"/>
      <c r="Q74" s="13"/>
    </row>
    <row r="75" spans="1:17" ht="45.75" thickBot="1" x14ac:dyDescent="0.3">
      <c r="A75" s="13">
        <v>1</v>
      </c>
      <c r="B75" s="13" t="s">
        <v>211</v>
      </c>
      <c r="C75" s="13"/>
      <c r="D75" s="13" t="s">
        <v>212</v>
      </c>
      <c r="E75" s="13"/>
      <c r="F75" s="13" t="s">
        <v>213</v>
      </c>
      <c r="G75" s="13" t="s">
        <v>214</v>
      </c>
      <c r="H75" s="14">
        <v>45108</v>
      </c>
      <c r="I75" s="14">
        <v>45473</v>
      </c>
      <c r="J75" s="15">
        <v>849512.4</v>
      </c>
      <c r="K75" s="15">
        <v>200181.1</v>
      </c>
      <c r="L75" s="13" t="s">
        <v>21</v>
      </c>
      <c r="M75" s="15">
        <v>600543.30000000005</v>
      </c>
      <c r="N75" s="15">
        <v>200181.1</v>
      </c>
      <c r="O75" s="15">
        <v>2808755.92</v>
      </c>
      <c r="P75" s="13">
        <v>109.15</v>
      </c>
      <c r="Q75" s="13"/>
    </row>
    <row r="76" spans="1:17" ht="105.75" thickBot="1" x14ac:dyDescent="0.3">
      <c r="A76" s="13">
        <v>1</v>
      </c>
      <c r="B76" s="13" t="s">
        <v>215</v>
      </c>
      <c r="C76" s="13"/>
      <c r="D76" s="13" t="s">
        <v>216</v>
      </c>
      <c r="E76" s="13" t="s">
        <v>128</v>
      </c>
      <c r="F76" s="13" t="s">
        <v>129</v>
      </c>
      <c r="G76" s="13" t="s">
        <v>518</v>
      </c>
      <c r="H76" s="14">
        <v>44743</v>
      </c>
      <c r="I76" s="14">
        <v>53903</v>
      </c>
      <c r="J76" s="15">
        <v>2262947.5</v>
      </c>
      <c r="K76" s="15">
        <v>526678.94999999995</v>
      </c>
      <c r="L76" s="13" t="s">
        <v>21</v>
      </c>
      <c r="M76" s="15">
        <v>2098325.25</v>
      </c>
      <c r="N76" s="15">
        <v>1044967.35</v>
      </c>
      <c r="O76" s="15">
        <v>7710216.3700000001</v>
      </c>
      <c r="P76" s="13">
        <v>381.375</v>
      </c>
      <c r="Q76" s="13"/>
    </row>
    <row r="77" spans="1:17" ht="30.75" thickBot="1" x14ac:dyDescent="0.3">
      <c r="A77" s="13">
        <v>2</v>
      </c>
      <c r="B77" s="13" t="s">
        <v>217</v>
      </c>
      <c r="C77" s="13" t="s">
        <v>17</v>
      </c>
      <c r="D77" s="13" t="s">
        <v>218</v>
      </c>
      <c r="E77" s="13" t="s">
        <v>177</v>
      </c>
      <c r="F77" s="13" t="s">
        <v>178</v>
      </c>
      <c r="G77" s="13" t="s">
        <v>179</v>
      </c>
      <c r="H77" s="14">
        <v>41518</v>
      </c>
      <c r="I77" s="14">
        <v>50709</v>
      </c>
      <c r="J77" s="15">
        <v>501600</v>
      </c>
      <c r="K77" s="15">
        <v>86825.33</v>
      </c>
      <c r="L77" s="13" t="s">
        <v>21</v>
      </c>
      <c r="M77" s="15">
        <v>607926.98</v>
      </c>
      <c r="N77" s="15">
        <v>414336.01</v>
      </c>
      <c r="O77" s="15">
        <v>7611910.8799999999</v>
      </c>
      <c r="P77" s="13">
        <v>110.492</v>
      </c>
      <c r="Q77" s="13"/>
    </row>
    <row r="78" spans="1:17" ht="45.75" thickBot="1" x14ac:dyDescent="0.3">
      <c r="A78" s="13">
        <v>2</v>
      </c>
      <c r="B78" s="13" t="s">
        <v>217</v>
      </c>
      <c r="C78" s="13" t="s">
        <v>22</v>
      </c>
      <c r="D78" s="13"/>
      <c r="E78" s="13"/>
      <c r="F78" s="13" t="s">
        <v>180</v>
      </c>
      <c r="G78" s="13" t="s">
        <v>181</v>
      </c>
      <c r="H78" s="14">
        <v>43647</v>
      </c>
      <c r="I78" s="14">
        <v>45473</v>
      </c>
      <c r="J78" s="15">
        <v>376065.59</v>
      </c>
      <c r="K78" s="15"/>
      <c r="L78" s="13"/>
      <c r="M78" s="15"/>
      <c r="N78" s="15"/>
      <c r="O78" s="15"/>
      <c r="P78" s="13"/>
      <c r="Q78" s="13"/>
    </row>
    <row r="79" spans="1:17" ht="75.75" thickBot="1" x14ac:dyDescent="0.3">
      <c r="A79" s="13">
        <v>1</v>
      </c>
      <c r="B79" s="13" t="s">
        <v>219</v>
      </c>
      <c r="C79" s="13"/>
      <c r="D79" s="13" t="s">
        <v>220</v>
      </c>
      <c r="E79" s="13"/>
      <c r="F79" s="13" t="s">
        <v>221</v>
      </c>
      <c r="G79" s="13" t="s">
        <v>545</v>
      </c>
      <c r="H79" s="14">
        <v>44743</v>
      </c>
      <c r="I79" s="14">
        <v>56065</v>
      </c>
      <c r="J79" s="15">
        <v>3402089.23</v>
      </c>
      <c r="K79" s="15">
        <v>547631.66</v>
      </c>
      <c r="L79" s="13" t="s">
        <v>21</v>
      </c>
      <c r="M79" s="15">
        <v>3262564.96</v>
      </c>
      <c r="N79" s="15">
        <v>2167031.9500000002</v>
      </c>
      <c r="O79" s="15">
        <v>9616020.7699999996</v>
      </c>
      <c r="P79" s="13">
        <v>592.97799999999995</v>
      </c>
      <c r="Q79" s="13"/>
    </row>
    <row r="80" spans="1:17" ht="75.75" thickBot="1" x14ac:dyDescent="0.3">
      <c r="A80" s="13">
        <v>1</v>
      </c>
      <c r="B80" s="13" t="s">
        <v>222</v>
      </c>
      <c r="C80" s="13"/>
      <c r="D80" s="13" t="s">
        <v>223</v>
      </c>
      <c r="E80" s="13"/>
      <c r="F80" s="13" t="s">
        <v>224</v>
      </c>
      <c r="G80" s="13" t="s">
        <v>546</v>
      </c>
      <c r="H80" s="14">
        <v>45108</v>
      </c>
      <c r="I80" s="14">
        <v>46934</v>
      </c>
      <c r="J80" s="15">
        <v>2304000</v>
      </c>
      <c r="K80" s="15">
        <v>302880.06</v>
      </c>
      <c r="L80" s="13" t="s">
        <v>21</v>
      </c>
      <c r="M80" s="15">
        <v>1515338.83</v>
      </c>
      <c r="N80" s="15">
        <v>909451.82</v>
      </c>
      <c r="O80" s="15">
        <v>9403586.6400000006</v>
      </c>
      <c r="P80" s="13">
        <v>275.416</v>
      </c>
      <c r="Q80" s="13"/>
    </row>
    <row r="81" spans="1:17" ht="75.75" thickBot="1" x14ac:dyDescent="0.3">
      <c r="A81" s="13">
        <v>1</v>
      </c>
      <c r="B81" s="13" t="s">
        <v>225</v>
      </c>
      <c r="C81" s="13"/>
      <c r="D81" s="13" t="s">
        <v>226</v>
      </c>
      <c r="E81" s="13"/>
      <c r="F81" s="13" t="s">
        <v>227</v>
      </c>
      <c r="G81" s="13" t="s">
        <v>547</v>
      </c>
      <c r="H81" s="14">
        <v>45108</v>
      </c>
      <c r="I81" s="14">
        <v>52047</v>
      </c>
      <c r="J81" s="15">
        <v>1187747.32</v>
      </c>
      <c r="K81" s="15">
        <v>221611.63</v>
      </c>
      <c r="L81" s="13" t="s">
        <v>21</v>
      </c>
      <c r="M81" s="15">
        <v>1131706.3799999999</v>
      </c>
      <c r="N81" s="15">
        <v>688485.67</v>
      </c>
      <c r="O81" s="15">
        <v>5107879.37</v>
      </c>
      <c r="P81" s="13">
        <v>205.69</v>
      </c>
      <c r="Q81" s="13"/>
    </row>
    <row r="82" spans="1:17" ht="60.75" thickBot="1" x14ac:dyDescent="0.3">
      <c r="A82" s="13">
        <v>1</v>
      </c>
      <c r="B82" s="13" t="s">
        <v>228</v>
      </c>
      <c r="C82" s="13"/>
      <c r="D82" s="13" t="s">
        <v>229</v>
      </c>
      <c r="E82" s="13" t="s">
        <v>230</v>
      </c>
      <c r="F82" s="13" t="s">
        <v>548</v>
      </c>
      <c r="G82" s="13" t="s">
        <v>549</v>
      </c>
      <c r="H82" s="14">
        <v>45108</v>
      </c>
      <c r="I82" s="14">
        <v>56795</v>
      </c>
      <c r="J82" s="15">
        <v>1682948.11</v>
      </c>
      <c r="K82" s="15">
        <v>310045.21999999997</v>
      </c>
      <c r="L82" s="13" t="s">
        <v>21</v>
      </c>
      <c r="M82" s="15">
        <v>1570468.87</v>
      </c>
      <c r="N82" s="15">
        <v>950378.44</v>
      </c>
      <c r="O82" s="15">
        <v>5684320.8799999999</v>
      </c>
      <c r="P82" s="13">
        <v>285.43599999999998</v>
      </c>
      <c r="Q82" s="13"/>
    </row>
    <row r="83" spans="1:17" ht="45.75" thickBot="1" x14ac:dyDescent="0.3">
      <c r="A83" s="13">
        <v>1</v>
      </c>
      <c r="B83" s="13" t="s">
        <v>231</v>
      </c>
      <c r="C83" s="13"/>
      <c r="D83" s="13" t="s">
        <v>232</v>
      </c>
      <c r="E83" s="13"/>
      <c r="F83" s="13" t="s">
        <v>233</v>
      </c>
      <c r="G83" s="13" t="s">
        <v>550</v>
      </c>
      <c r="H83" s="14">
        <v>44682</v>
      </c>
      <c r="I83" s="14">
        <v>56004</v>
      </c>
      <c r="J83" s="15">
        <v>3045843.9</v>
      </c>
      <c r="K83" s="15">
        <v>616354.9</v>
      </c>
      <c r="L83" s="13" t="s">
        <v>44</v>
      </c>
      <c r="M83" s="15">
        <v>3045843.9</v>
      </c>
      <c r="N83" s="15">
        <v>1834692.46</v>
      </c>
      <c r="O83" s="15">
        <v>10284833.42</v>
      </c>
      <c r="P83" s="13">
        <v>567.36699999999996</v>
      </c>
      <c r="Q83" s="13"/>
    </row>
    <row r="84" spans="1:17" ht="30.75" thickBot="1" x14ac:dyDescent="0.3">
      <c r="A84" s="13">
        <v>1</v>
      </c>
      <c r="B84" s="13" t="s">
        <v>234</v>
      </c>
      <c r="C84" s="13"/>
      <c r="D84" s="13" t="s">
        <v>235</v>
      </c>
      <c r="E84" s="13"/>
      <c r="F84" s="13" t="s">
        <v>129</v>
      </c>
      <c r="G84" s="13" t="s">
        <v>551</v>
      </c>
      <c r="H84" s="14">
        <v>45108</v>
      </c>
      <c r="I84" s="14">
        <v>45838</v>
      </c>
      <c r="J84" s="15">
        <v>900000</v>
      </c>
      <c r="K84" s="15">
        <v>225000</v>
      </c>
      <c r="L84" s="13" t="s">
        <v>44</v>
      </c>
      <c r="M84" s="15">
        <v>900000</v>
      </c>
      <c r="N84" s="15">
        <v>450000</v>
      </c>
      <c r="O84" s="15">
        <v>3787250.25</v>
      </c>
      <c r="P84" s="13">
        <v>199.739</v>
      </c>
      <c r="Q84" s="13"/>
    </row>
    <row r="85" spans="1:17" ht="75.75" thickBot="1" x14ac:dyDescent="0.3">
      <c r="A85" s="13">
        <v>2</v>
      </c>
      <c r="B85" s="13" t="s">
        <v>236</v>
      </c>
      <c r="C85" s="13" t="s">
        <v>17</v>
      </c>
      <c r="D85" s="13" t="s">
        <v>237</v>
      </c>
      <c r="E85" s="13"/>
      <c r="F85" s="13" t="s">
        <v>238</v>
      </c>
      <c r="G85" s="13" t="s">
        <v>552</v>
      </c>
      <c r="H85" s="14">
        <v>41414</v>
      </c>
      <c r="I85" s="14">
        <v>49490</v>
      </c>
      <c r="J85" s="15">
        <v>896484.16</v>
      </c>
      <c r="K85" s="15">
        <v>391309.49</v>
      </c>
      <c r="L85" s="13" t="s">
        <v>21</v>
      </c>
      <c r="M85" s="15">
        <v>2130677.0099999998</v>
      </c>
      <c r="N85" s="15">
        <v>1339507.6599999999</v>
      </c>
      <c r="O85" s="15">
        <v>10496828.130000001</v>
      </c>
      <c r="P85" s="13">
        <v>387.255</v>
      </c>
      <c r="Q85" s="13"/>
    </row>
    <row r="86" spans="1:17" ht="75.75" thickBot="1" x14ac:dyDescent="0.3">
      <c r="A86" s="13">
        <v>2</v>
      </c>
      <c r="B86" s="13" t="s">
        <v>236</v>
      </c>
      <c r="C86" s="13" t="s">
        <v>22</v>
      </c>
      <c r="D86" s="13"/>
      <c r="E86" s="13"/>
      <c r="F86" s="13" t="s">
        <v>553</v>
      </c>
      <c r="G86" s="13" t="s">
        <v>554</v>
      </c>
      <c r="H86" s="14">
        <v>43497</v>
      </c>
      <c r="I86" s="14">
        <v>54239</v>
      </c>
      <c r="J86" s="15">
        <v>1785839.32</v>
      </c>
      <c r="K86" s="15"/>
      <c r="L86" s="13"/>
      <c r="M86" s="15"/>
      <c r="N86" s="15"/>
      <c r="O86" s="15"/>
      <c r="P86" s="13"/>
      <c r="Q86" s="13"/>
    </row>
    <row r="87" spans="1:17" ht="90.75" thickBot="1" x14ac:dyDescent="0.3">
      <c r="A87" s="13">
        <v>2</v>
      </c>
      <c r="B87" s="13" t="s">
        <v>239</v>
      </c>
      <c r="C87" s="13" t="s">
        <v>17</v>
      </c>
      <c r="D87" s="13" t="s">
        <v>240</v>
      </c>
      <c r="E87" s="13" t="s">
        <v>230</v>
      </c>
      <c r="F87" s="13" t="s">
        <v>241</v>
      </c>
      <c r="G87" s="13" t="s">
        <v>555</v>
      </c>
      <c r="H87" s="14">
        <v>42552</v>
      </c>
      <c r="I87" s="14">
        <v>49856</v>
      </c>
      <c r="J87" s="15">
        <v>1928037.64</v>
      </c>
      <c r="K87" s="15">
        <v>860577.15</v>
      </c>
      <c r="L87" s="13" t="s">
        <v>21</v>
      </c>
      <c r="M87" s="15">
        <v>4307246.2</v>
      </c>
      <c r="N87" s="15">
        <v>2586091.9</v>
      </c>
      <c r="O87" s="15">
        <v>14168872.539999999</v>
      </c>
      <c r="P87" s="13">
        <v>782.851</v>
      </c>
      <c r="Q87" s="13"/>
    </row>
    <row r="88" spans="1:17" ht="60.75" thickBot="1" x14ac:dyDescent="0.3">
      <c r="A88" s="13">
        <v>2</v>
      </c>
      <c r="B88" s="13" t="s">
        <v>239</v>
      </c>
      <c r="C88" s="13" t="s">
        <v>22</v>
      </c>
      <c r="D88" s="13"/>
      <c r="E88" s="13"/>
      <c r="F88" s="13" t="s">
        <v>242</v>
      </c>
      <c r="G88" s="13" t="s">
        <v>556</v>
      </c>
      <c r="H88" s="14">
        <v>44013</v>
      </c>
      <c r="I88" s="14">
        <v>56065</v>
      </c>
      <c r="J88" s="15">
        <v>2494466.77</v>
      </c>
      <c r="K88" s="13"/>
      <c r="L88" s="13"/>
      <c r="M88" s="13"/>
      <c r="N88" s="13"/>
      <c r="O88" s="13"/>
      <c r="P88" s="13"/>
      <c r="Q88" s="13"/>
    </row>
    <row r="89" spans="1:17" ht="30.75" thickBot="1" x14ac:dyDescent="0.3">
      <c r="A89" s="13">
        <v>2</v>
      </c>
      <c r="B89" s="13" t="s">
        <v>243</v>
      </c>
      <c r="C89" s="13" t="s">
        <v>17</v>
      </c>
      <c r="D89" s="13" t="s">
        <v>244</v>
      </c>
      <c r="E89" s="13"/>
      <c r="F89" s="13" t="s">
        <v>245</v>
      </c>
      <c r="G89" s="13" t="s">
        <v>557</v>
      </c>
      <c r="H89" s="14">
        <v>44378</v>
      </c>
      <c r="I89" s="14">
        <v>47664</v>
      </c>
      <c r="J89" s="15">
        <v>1670104.68</v>
      </c>
      <c r="K89" s="15">
        <v>398350.78</v>
      </c>
      <c r="L89" s="13" t="s">
        <v>44</v>
      </c>
      <c r="M89" s="15">
        <v>2270104.6800000002</v>
      </c>
      <c r="N89" s="15">
        <v>1473403.12</v>
      </c>
      <c r="O89" s="15">
        <v>7923853.0800000001</v>
      </c>
      <c r="P89" s="13">
        <v>448.7</v>
      </c>
      <c r="Q89" s="13"/>
    </row>
    <row r="90" spans="1:17" ht="45.75" thickBot="1" x14ac:dyDescent="0.3">
      <c r="A90" s="13">
        <v>2</v>
      </c>
      <c r="B90" s="13" t="s">
        <v>243</v>
      </c>
      <c r="C90" s="13" t="s">
        <v>22</v>
      </c>
      <c r="D90" s="13"/>
      <c r="E90" s="13"/>
      <c r="F90" s="13" t="s">
        <v>646</v>
      </c>
      <c r="G90" s="13" t="s">
        <v>647</v>
      </c>
      <c r="H90" s="14">
        <v>45108</v>
      </c>
      <c r="I90" s="14">
        <v>46568</v>
      </c>
      <c r="J90" s="15">
        <v>600000</v>
      </c>
      <c r="K90" s="15"/>
      <c r="L90" s="13"/>
      <c r="M90" s="15"/>
      <c r="N90" s="15"/>
      <c r="O90" s="15"/>
      <c r="P90" s="13"/>
      <c r="Q90" s="13"/>
    </row>
    <row r="91" spans="1:17" ht="60.75" thickBot="1" x14ac:dyDescent="0.3">
      <c r="A91" s="13">
        <v>1</v>
      </c>
      <c r="B91" s="13" t="s">
        <v>246</v>
      </c>
      <c r="C91" s="13"/>
      <c r="D91" s="13" t="s">
        <v>247</v>
      </c>
      <c r="E91" s="13"/>
      <c r="F91" s="13" t="s">
        <v>248</v>
      </c>
      <c r="G91" s="13" t="s">
        <v>558</v>
      </c>
      <c r="H91" s="14">
        <v>44743</v>
      </c>
      <c r="I91" s="14">
        <v>56065</v>
      </c>
      <c r="J91" s="15">
        <v>2308281</v>
      </c>
      <c r="K91" s="15">
        <v>462078.45</v>
      </c>
      <c r="L91" s="13" t="s">
        <v>44</v>
      </c>
      <c r="M91" s="15">
        <v>2308281</v>
      </c>
      <c r="N91" s="15">
        <v>1384124.1</v>
      </c>
      <c r="O91" s="15">
        <v>6622629.0999999996</v>
      </c>
      <c r="P91" s="13">
        <v>441.48099999999999</v>
      </c>
      <c r="Q91" s="13"/>
    </row>
    <row r="92" spans="1:17" ht="30.75" thickBot="1" x14ac:dyDescent="0.3">
      <c r="A92" s="13">
        <v>1</v>
      </c>
      <c r="B92" s="13" t="s">
        <v>249</v>
      </c>
      <c r="C92" s="13"/>
      <c r="D92" s="13" t="s">
        <v>250</v>
      </c>
      <c r="E92" s="13" t="s">
        <v>251</v>
      </c>
      <c r="F92" s="13" t="s">
        <v>252</v>
      </c>
      <c r="G92" s="13" t="s">
        <v>559</v>
      </c>
      <c r="H92" s="14">
        <v>43665</v>
      </c>
      <c r="I92" s="14">
        <v>54623</v>
      </c>
      <c r="J92" s="15">
        <v>2233581.46</v>
      </c>
      <c r="K92" s="15">
        <v>558395.37</v>
      </c>
      <c r="L92" s="13" t="s">
        <v>44</v>
      </c>
      <c r="M92" s="15">
        <v>2233581.46</v>
      </c>
      <c r="N92" s="15">
        <v>1120857.05</v>
      </c>
      <c r="O92" s="15">
        <v>7128924.7599999998</v>
      </c>
      <c r="P92" s="13">
        <v>429.52499999999998</v>
      </c>
      <c r="Q92" s="13"/>
    </row>
    <row r="93" spans="1:17" ht="45.75" thickBot="1" x14ac:dyDescent="0.3">
      <c r="A93" s="13">
        <v>1</v>
      </c>
      <c r="B93" s="13" t="s">
        <v>253</v>
      </c>
      <c r="C93" s="13"/>
      <c r="D93" s="13" t="s">
        <v>254</v>
      </c>
      <c r="E93" s="13"/>
      <c r="F93" s="13" t="s">
        <v>255</v>
      </c>
      <c r="G93" s="13" t="s">
        <v>560</v>
      </c>
      <c r="H93" s="14">
        <v>44378</v>
      </c>
      <c r="I93" s="14">
        <v>55700</v>
      </c>
      <c r="J93" s="15">
        <v>2398965.42</v>
      </c>
      <c r="K93" s="15">
        <v>399827.57</v>
      </c>
      <c r="L93" s="13" t="s">
        <v>44</v>
      </c>
      <c r="M93" s="15">
        <v>2398965.42</v>
      </c>
      <c r="N93" s="15">
        <v>1601425.4</v>
      </c>
      <c r="O93" s="15">
        <v>7226265.9800000004</v>
      </c>
      <c r="P93" s="13">
        <v>442.45800000000003</v>
      </c>
      <c r="Q93" s="13"/>
    </row>
    <row r="94" spans="1:17" ht="30.75" thickBot="1" x14ac:dyDescent="0.3">
      <c r="A94" s="13">
        <v>1</v>
      </c>
      <c r="B94" s="13" t="s">
        <v>256</v>
      </c>
      <c r="C94" s="13"/>
      <c r="D94" s="13" t="s">
        <v>257</v>
      </c>
      <c r="E94" s="13" t="s">
        <v>258</v>
      </c>
      <c r="F94" s="13" t="s">
        <v>561</v>
      </c>
      <c r="G94" s="13" t="s">
        <v>259</v>
      </c>
      <c r="H94" s="14">
        <v>43657</v>
      </c>
      <c r="I94" s="14">
        <v>55731</v>
      </c>
      <c r="J94" s="15">
        <v>1796331.59</v>
      </c>
      <c r="K94" s="15">
        <v>318906.46999999997</v>
      </c>
      <c r="L94" s="13" t="s">
        <v>21</v>
      </c>
      <c r="M94" s="15">
        <v>1693212.99</v>
      </c>
      <c r="N94" s="15">
        <v>1079359.08</v>
      </c>
      <c r="O94" s="15">
        <v>4989315.6900000004</v>
      </c>
      <c r="P94" s="13">
        <v>307.745</v>
      </c>
      <c r="Q94" s="13"/>
    </row>
    <row r="95" spans="1:17" ht="75.75" thickBot="1" x14ac:dyDescent="0.3">
      <c r="A95" s="13">
        <v>1</v>
      </c>
      <c r="B95" s="13" t="s">
        <v>260</v>
      </c>
      <c r="C95" s="13"/>
      <c r="D95" s="13" t="s">
        <v>562</v>
      </c>
      <c r="E95" s="13" t="s">
        <v>261</v>
      </c>
      <c r="F95" s="13" t="s">
        <v>262</v>
      </c>
      <c r="G95" s="13" t="s">
        <v>563</v>
      </c>
      <c r="H95" s="14">
        <v>44743</v>
      </c>
      <c r="I95" s="14">
        <v>56065</v>
      </c>
      <c r="J95" s="15">
        <v>3393648.75</v>
      </c>
      <c r="K95" s="15">
        <v>586320.84</v>
      </c>
      <c r="L95" s="13" t="s">
        <v>21</v>
      </c>
      <c r="M95" s="15">
        <v>3245349.2</v>
      </c>
      <c r="N95" s="15">
        <v>2068583.02</v>
      </c>
      <c r="O95" s="15">
        <v>5857113.8499999996</v>
      </c>
      <c r="P95" s="13">
        <v>589.84900000000005</v>
      </c>
      <c r="Q95" s="13"/>
    </row>
    <row r="96" spans="1:17" ht="60.75" thickBot="1" x14ac:dyDescent="0.3">
      <c r="A96" s="13">
        <v>1</v>
      </c>
      <c r="B96" s="13" t="s">
        <v>263</v>
      </c>
      <c r="C96" s="13"/>
      <c r="D96" s="13" t="s">
        <v>264</v>
      </c>
      <c r="E96" s="13" t="s">
        <v>37</v>
      </c>
      <c r="F96" s="13" t="s">
        <v>265</v>
      </c>
      <c r="G96" s="13" t="s">
        <v>564</v>
      </c>
      <c r="H96" s="14">
        <v>44378</v>
      </c>
      <c r="I96" s="14">
        <v>45473</v>
      </c>
      <c r="J96" s="15">
        <v>1437687</v>
      </c>
      <c r="K96" s="15">
        <v>346388.38</v>
      </c>
      <c r="L96" s="13" t="s">
        <v>21</v>
      </c>
      <c r="M96" s="15">
        <v>1041941.25</v>
      </c>
      <c r="N96" s="15">
        <v>346388.38</v>
      </c>
      <c r="O96" s="15">
        <v>1566914.34</v>
      </c>
      <c r="P96" s="13">
        <v>189.375</v>
      </c>
      <c r="Q96" s="13"/>
    </row>
    <row r="97" spans="1:17" ht="45.75" thickBot="1" x14ac:dyDescent="0.3">
      <c r="A97" s="13">
        <v>1</v>
      </c>
      <c r="B97" s="13" t="s">
        <v>266</v>
      </c>
      <c r="C97" s="13"/>
      <c r="D97" s="13" t="s">
        <v>267</v>
      </c>
      <c r="E97" s="13" t="s">
        <v>251</v>
      </c>
      <c r="F97" s="13" t="s">
        <v>565</v>
      </c>
      <c r="G97" s="13" t="s">
        <v>566</v>
      </c>
      <c r="H97" s="14">
        <v>45108</v>
      </c>
      <c r="I97" s="14">
        <v>57161</v>
      </c>
      <c r="J97" s="15">
        <v>1152085.32</v>
      </c>
      <c r="K97" s="15">
        <v>264868.31</v>
      </c>
      <c r="L97" s="13" t="s">
        <v>21</v>
      </c>
      <c r="M97" s="15">
        <v>1052945.25</v>
      </c>
      <c r="N97" s="15">
        <v>518338.57</v>
      </c>
      <c r="O97" s="15">
        <v>928211.81</v>
      </c>
      <c r="P97" s="13">
        <v>191.375</v>
      </c>
      <c r="Q97" s="13"/>
    </row>
    <row r="98" spans="1:17" ht="30.75" thickBot="1" x14ac:dyDescent="0.3">
      <c r="A98" s="13">
        <v>1</v>
      </c>
      <c r="B98" s="13" t="s">
        <v>268</v>
      </c>
      <c r="C98" s="13"/>
      <c r="D98" s="13" t="s">
        <v>269</v>
      </c>
      <c r="E98" s="13" t="s">
        <v>270</v>
      </c>
      <c r="F98" s="13" t="s">
        <v>271</v>
      </c>
      <c r="G98" s="13" t="s">
        <v>272</v>
      </c>
      <c r="H98" s="14">
        <v>44440</v>
      </c>
      <c r="I98" s="14">
        <v>51744</v>
      </c>
      <c r="J98" s="15">
        <v>773714.4</v>
      </c>
      <c r="K98" s="15">
        <v>175967.26</v>
      </c>
      <c r="L98" s="13" t="s">
        <v>21</v>
      </c>
      <c r="M98" s="15">
        <v>706786.92</v>
      </c>
      <c r="N98" s="15">
        <v>354852.41</v>
      </c>
      <c r="O98" s="15">
        <v>3459778.61</v>
      </c>
      <c r="P98" s="13">
        <v>128.46</v>
      </c>
      <c r="Q98" s="13"/>
    </row>
    <row r="99" spans="1:17" ht="45.75" thickBot="1" x14ac:dyDescent="0.3">
      <c r="A99" s="13">
        <v>2</v>
      </c>
      <c r="B99" s="13" t="s">
        <v>273</v>
      </c>
      <c r="C99" s="13" t="s">
        <v>17</v>
      </c>
      <c r="D99" s="13" t="s">
        <v>274</v>
      </c>
      <c r="E99" s="13" t="s">
        <v>270</v>
      </c>
      <c r="F99" s="13" t="s">
        <v>567</v>
      </c>
      <c r="G99" s="13" t="s">
        <v>568</v>
      </c>
      <c r="H99" s="14">
        <v>40787</v>
      </c>
      <c r="I99" s="14">
        <v>48091</v>
      </c>
      <c r="J99" s="15">
        <v>1511656.1</v>
      </c>
      <c r="K99" s="15">
        <v>615741.19999999995</v>
      </c>
      <c r="L99" s="13" t="s">
        <v>21</v>
      </c>
      <c r="M99" s="15">
        <v>2776254.18</v>
      </c>
      <c r="N99" s="15">
        <v>1544771.77</v>
      </c>
      <c r="O99" s="15">
        <v>12215910.050000001</v>
      </c>
      <c r="P99" s="13">
        <v>504.59</v>
      </c>
      <c r="Q99" s="13"/>
    </row>
    <row r="100" spans="1:17" ht="30.75" thickBot="1" x14ac:dyDescent="0.3">
      <c r="A100" s="13">
        <v>2</v>
      </c>
      <c r="B100" s="13" t="s">
        <v>273</v>
      </c>
      <c r="C100" s="13" t="s">
        <v>22</v>
      </c>
      <c r="D100" s="13"/>
      <c r="E100" s="13"/>
      <c r="F100" s="13" t="s">
        <v>271</v>
      </c>
      <c r="G100" s="13" t="s">
        <v>272</v>
      </c>
      <c r="H100" s="14">
        <v>44440</v>
      </c>
      <c r="I100" s="14">
        <v>51744</v>
      </c>
      <c r="J100" s="15">
        <v>1450714.51</v>
      </c>
      <c r="K100" s="15"/>
      <c r="L100" s="13"/>
      <c r="M100" s="15"/>
      <c r="N100" s="15"/>
      <c r="O100" s="15"/>
      <c r="P100" s="13"/>
      <c r="Q100" s="13"/>
    </row>
    <row r="101" spans="1:17" ht="30.75" thickBot="1" x14ac:dyDescent="0.3">
      <c r="A101" s="13">
        <v>1</v>
      </c>
      <c r="B101" s="13" t="s">
        <v>275</v>
      </c>
      <c r="C101" s="13"/>
      <c r="D101" s="13" t="s">
        <v>276</v>
      </c>
      <c r="E101" s="13" t="s">
        <v>270</v>
      </c>
      <c r="F101" s="13" t="s">
        <v>271</v>
      </c>
      <c r="G101" s="13" t="s">
        <v>272</v>
      </c>
      <c r="H101" s="14">
        <v>44440</v>
      </c>
      <c r="I101" s="14">
        <v>51744</v>
      </c>
      <c r="J101" s="15">
        <v>1354000.21</v>
      </c>
      <c r="K101" s="15">
        <v>339615.69</v>
      </c>
      <c r="L101" s="13" t="s">
        <v>44</v>
      </c>
      <c r="M101" s="15">
        <v>1354000.21</v>
      </c>
      <c r="N101" s="15">
        <v>688156.49</v>
      </c>
      <c r="O101" s="15">
        <v>3928168.25</v>
      </c>
      <c r="P101" s="13">
        <v>262.25599999999997</v>
      </c>
      <c r="Q101" s="13"/>
    </row>
    <row r="102" spans="1:17" ht="105.75" thickBot="1" x14ac:dyDescent="0.3">
      <c r="A102" s="13">
        <v>1</v>
      </c>
      <c r="B102" s="13" t="s">
        <v>277</v>
      </c>
      <c r="C102" s="13"/>
      <c r="D102" s="13" t="s">
        <v>278</v>
      </c>
      <c r="E102" s="13" t="s">
        <v>279</v>
      </c>
      <c r="F102" s="13" t="s">
        <v>280</v>
      </c>
      <c r="G102" s="13" t="s">
        <v>569</v>
      </c>
      <c r="H102" s="14">
        <v>44253</v>
      </c>
      <c r="I102" s="14">
        <v>61209</v>
      </c>
      <c r="J102" s="15">
        <v>468687.4</v>
      </c>
      <c r="K102" s="15">
        <v>78114.559999999998</v>
      </c>
      <c r="L102" s="13" t="s">
        <v>44</v>
      </c>
      <c r="M102" s="15">
        <v>468687.4</v>
      </c>
      <c r="N102" s="15">
        <v>312458.27</v>
      </c>
      <c r="O102" s="15">
        <v>2222001.62</v>
      </c>
      <c r="P102" s="13">
        <v>394.48399999999998</v>
      </c>
      <c r="Q102" s="13"/>
    </row>
    <row r="103" spans="1:17" ht="30.75" thickBot="1" x14ac:dyDescent="0.3">
      <c r="A103" s="13">
        <v>2</v>
      </c>
      <c r="B103" s="13" t="s">
        <v>281</v>
      </c>
      <c r="C103" s="13" t="s">
        <v>17</v>
      </c>
      <c r="D103" s="13" t="s">
        <v>282</v>
      </c>
      <c r="E103" s="13" t="s">
        <v>270</v>
      </c>
      <c r="F103" s="17" t="s">
        <v>271</v>
      </c>
      <c r="G103" s="13" t="s">
        <v>272</v>
      </c>
      <c r="H103" s="14">
        <v>44440</v>
      </c>
      <c r="I103" s="14">
        <v>51744</v>
      </c>
      <c r="J103" s="15">
        <v>1257285.9099999999</v>
      </c>
      <c r="K103" s="15">
        <v>314676.46000000002</v>
      </c>
      <c r="L103" s="13" t="s">
        <v>44</v>
      </c>
      <c r="M103" s="15">
        <v>1257285.9099999999</v>
      </c>
      <c r="N103" s="15">
        <v>632192.75</v>
      </c>
      <c r="O103" s="15">
        <v>2107752.9500000002</v>
      </c>
      <c r="P103" s="13">
        <v>322.822</v>
      </c>
      <c r="Q103" s="13"/>
    </row>
    <row r="104" spans="1:17" ht="30.75" thickBot="1" x14ac:dyDescent="0.3">
      <c r="A104" s="13">
        <v>2</v>
      </c>
      <c r="B104" s="13" t="s">
        <v>281</v>
      </c>
      <c r="C104" s="13" t="s">
        <v>22</v>
      </c>
      <c r="D104" s="13"/>
      <c r="E104" s="13"/>
      <c r="F104" s="13" t="s">
        <v>570</v>
      </c>
      <c r="G104" s="13" t="s">
        <v>571</v>
      </c>
      <c r="H104" s="14">
        <v>45108</v>
      </c>
      <c r="I104" s="14">
        <v>59717</v>
      </c>
      <c r="J104" s="15">
        <v>0</v>
      </c>
      <c r="K104" s="13"/>
      <c r="L104" s="13"/>
      <c r="M104" s="13"/>
      <c r="N104" s="13"/>
      <c r="O104" s="13"/>
      <c r="P104" s="13"/>
      <c r="Q104" s="13" t="s">
        <v>649</v>
      </c>
    </row>
    <row r="105" spans="1:17" ht="75.75" thickBot="1" x14ac:dyDescent="0.3">
      <c r="A105" s="13">
        <v>1</v>
      </c>
      <c r="B105" s="13" t="s">
        <v>283</v>
      </c>
      <c r="C105" s="13"/>
      <c r="D105" s="13" t="s">
        <v>284</v>
      </c>
      <c r="E105" s="13" t="s">
        <v>48</v>
      </c>
      <c r="F105" s="13" t="s">
        <v>572</v>
      </c>
      <c r="G105" s="13" t="s">
        <v>573</v>
      </c>
      <c r="H105" s="14">
        <v>45108</v>
      </c>
      <c r="I105" s="14">
        <v>45473</v>
      </c>
      <c r="J105" s="15">
        <v>1024525</v>
      </c>
      <c r="K105" s="15">
        <v>130214</v>
      </c>
      <c r="L105" s="13" t="s">
        <v>21</v>
      </c>
      <c r="M105" s="15">
        <v>833828.1</v>
      </c>
      <c r="N105" s="15">
        <v>572739.12</v>
      </c>
      <c r="O105" s="15">
        <v>1019161.64</v>
      </c>
      <c r="P105" s="13">
        <v>151.55000000000001</v>
      </c>
      <c r="Q105" s="13"/>
    </row>
    <row r="106" spans="1:17" ht="30.75" thickBot="1" x14ac:dyDescent="0.3">
      <c r="A106" s="13">
        <v>1</v>
      </c>
      <c r="B106" s="13" t="s">
        <v>285</v>
      </c>
      <c r="C106" s="13"/>
      <c r="D106" s="13" t="s">
        <v>286</v>
      </c>
      <c r="E106" s="13"/>
      <c r="F106" s="13" t="s">
        <v>287</v>
      </c>
      <c r="G106" s="13" t="s">
        <v>574</v>
      </c>
      <c r="H106" s="14">
        <v>45108</v>
      </c>
      <c r="I106" s="14">
        <v>45473</v>
      </c>
      <c r="J106" s="15">
        <v>2000000</v>
      </c>
      <c r="K106" s="15">
        <v>224501.73</v>
      </c>
      <c r="L106" s="13" t="s">
        <v>21</v>
      </c>
      <c r="M106" s="15">
        <v>1248954</v>
      </c>
      <c r="N106" s="15">
        <v>730548.18</v>
      </c>
      <c r="O106" s="15">
        <v>4021032.2</v>
      </c>
      <c r="P106" s="13">
        <v>227</v>
      </c>
      <c r="Q106" s="13"/>
    </row>
    <row r="107" spans="1:17" ht="30.75" thickBot="1" x14ac:dyDescent="0.3">
      <c r="A107" s="13">
        <v>1</v>
      </c>
      <c r="B107" s="13" t="s">
        <v>288</v>
      </c>
      <c r="C107" s="13"/>
      <c r="D107" s="13" t="s">
        <v>289</v>
      </c>
      <c r="E107" s="13" t="s">
        <v>290</v>
      </c>
      <c r="F107" s="13" t="s">
        <v>291</v>
      </c>
      <c r="G107" s="13" t="s">
        <v>292</v>
      </c>
      <c r="H107" s="14">
        <v>44409</v>
      </c>
      <c r="I107" s="14">
        <v>46234</v>
      </c>
      <c r="J107" s="15">
        <v>774868</v>
      </c>
      <c r="K107" s="15">
        <v>128544.66</v>
      </c>
      <c r="L107" s="13" t="s">
        <v>44</v>
      </c>
      <c r="M107" s="15">
        <v>774868</v>
      </c>
      <c r="N107" s="15">
        <v>515978.67</v>
      </c>
      <c r="O107" s="15">
        <v>4647402.08</v>
      </c>
      <c r="P107" s="13">
        <v>147.97499999999999</v>
      </c>
      <c r="Q107" s="13"/>
    </row>
    <row r="108" spans="1:17" ht="30.75" thickBot="1" x14ac:dyDescent="0.3">
      <c r="A108" s="13">
        <v>2</v>
      </c>
      <c r="B108" s="13" t="s">
        <v>293</v>
      </c>
      <c r="C108" s="13" t="s">
        <v>17</v>
      </c>
      <c r="D108" s="13" t="s">
        <v>294</v>
      </c>
      <c r="E108" s="13" t="s">
        <v>295</v>
      </c>
      <c r="F108" s="13" t="s">
        <v>296</v>
      </c>
      <c r="G108" s="13" t="s">
        <v>297</v>
      </c>
      <c r="H108" s="14">
        <v>39622</v>
      </c>
      <c r="I108" s="14">
        <v>50586</v>
      </c>
      <c r="J108" s="15">
        <v>693363</v>
      </c>
      <c r="K108" s="15">
        <v>778286.79</v>
      </c>
      <c r="L108" s="13" t="s">
        <v>44</v>
      </c>
      <c r="M108" s="15">
        <v>3394864.38</v>
      </c>
      <c r="N108" s="15">
        <v>1838290.79</v>
      </c>
      <c r="O108" s="15">
        <v>16459438.82</v>
      </c>
      <c r="P108" s="13">
        <v>757.1</v>
      </c>
      <c r="Q108" s="13"/>
    </row>
    <row r="109" spans="1:17" ht="30.75" thickBot="1" x14ac:dyDescent="0.3">
      <c r="A109" s="13">
        <v>2</v>
      </c>
      <c r="B109" s="13" t="s">
        <v>293</v>
      </c>
      <c r="C109" s="13" t="s">
        <v>22</v>
      </c>
      <c r="D109" s="13"/>
      <c r="E109" s="13"/>
      <c r="F109" s="13" t="s">
        <v>575</v>
      </c>
      <c r="G109" s="13" t="s">
        <v>298</v>
      </c>
      <c r="H109" s="14">
        <v>44187</v>
      </c>
      <c r="I109" s="14">
        <v>56795</v>
      </c>
      <c r="J109" s="15">
        <v>2701501.38</v>
      </c>
      <c r="K109" s="13"/>
      <c r="L109" s="13"/>
      <c r="M109" s="13"/>
      <c r="N109" s="13"/>
      <c r="O109" s="13"/>
      <c r="P109" s="13"/>
      <c r="Q109" s="13"/>
    </row>
    <row r="110" spans="1:17" ht="30.75" thickBot="1" x14ac:dyDescent="0.3">
      <c r="A110" s="13">
        <v>1</v>
      </c>
      <c r="B110" s="13" t="s">
        <v>576</v>
      </c>
      <c r="C110" s="13"/>
      <c r="D110" s="13" t="s">
        <v>577</v>
      </c>
      <c r="E110" s="13"/>
      <c r="F110" s="13" t="s">
        <v>578</v>
      </c>
      <c r="G110" s="13" t="s">
        <v>579</v>
      </c>
      <c r="H110" s="14">
        <v>45108</v>
      </c>
      <c r="I110" s="14">
        <v>45869</v>
      </c>
      <c r="J110" s="15">
        <v>437000</v>
      </c>
      <c r="K110" s="15">
        <v>32362.77</v>
      </c>
      <c r="L110" s="13" t="s">
        <v>21</v>
      </c>
      <c r="M110" s="15">
        <v>199051.36</v>
      </c>
      <c r="N110" s="15">
        <v>134325.82999999999</v>
      </c>
      <c r="O110" s="15">
        <v>134325.82999999999</v>
      </c>
      <c r="P110" s="13">
        <v>36.177999999999997</v>
      </c>
      <c r="Q110" s="13"/>
    </row>
    <row r="111" spans="1:17" ht="30.75" thickBot="1" x14ac:dyDescent="0.3">
      <c r="A111" s="13">
        <v>1</v>
      </c>
      <c r="B111" s="13" t="s">
        <v>299</v>
      </c>
      <c r="C111" s="13"/>
      <c r="D111" s="13" t="s">
        <v>300</v>
      </c>
      <c r="E111" s="13" t="s">
        <v>301</v>
      </c>
      <c r="F111" s="13" t="s">
        <v>302</v>
      </c>
      <c r="G111" s="13" t="s">
        <v>580</v>
      </c>
      <c r="H111" s="14">
        <v>44701</v>
      </c>
      <c r="I111" s="14">
        <v>61177</v>
      </c>
      <c r="J111" s="15">
        <v>571514.54</v>
      </c>
      <c r="K111" s="15">
        <v>94868.23</v>
      </c>
      <c r="L111" s="13" t="s">
        <v>21</v>
      </c>
      <c r="M111" s="15">
        <v>551740.56000000006</v>
      </c>
      <c r="N111" s="15">
        <v>362004.09</v>
      </c>
      <c r="O111" s="15">
        <v>1797302.13</v>
      </c>
      <c r="P111" s="13">
        <v>100.28</v>
      </c>
      <c r="Q111" s="13"/>
    </row>
    <row r="112" spans="1:17" ht="60.75" thickBot="1" x14ac:dyDescent="0.3">
      <c r="A112" s="13">
        <v>3</v>
      </c>
      <c r="B112" s="13" t="s">
        <v>303</v>
      </c>
      <c r="C112" s="13" t="s">
        <v>17</v>
      </c>
      <c r="D112" s="13" t="s">
        <v>304</v>
      </c>
      <c r="E112" s="13" t="s">
        <v>305</v>
      </c>
      <c r="F112" s="13" t="s">
        <v>307</v>
      </c>
      <c r="G112" s="13" t="s">
        <v>581</v>
      </c>
      <c r="H112" s="14">
        <v>41291</v>
      </c>
      <c r="I112" s="14">
        <v>46934</v>
      </c>
      <c r="J112" s="15">
        <v>1690550</v>
      </c>
      <c r="K112" s="15">
        <v>852926.82</v>
      </c>
      <c r="L112" s="13" t="s">
        <v>21</v>
      </c>
      <c r="M112" s="15">
        <v>3401061.3</v>
      </c>
      <c r="N112" s="15">
        <v>1676631.62</v>
      </c>
      <c r="O112" s="15">
        <v>17667948.219999999</v>
      </c>
      <c r="P112" s="13">
        <v>618.15</v>
      </c>
      <c r="Q112" s="13"/>
    </row>
    <row r="113" spans="1:17" ht="105.75" thickBot="1" x14ac:dyDescent="0.3">
      <c r="A113" s="13">
        <v>3</v>
      </c>
      <c r="B113" s="13" t="s">
        <v>303</v>
      </c>
      <c r="C113" s="13" t="s">
        <v>22</v>
      </c>
      <c r="D113" s="13"/>
      <c r="E113" s="13"/>
      <c r="F113" s="13" t="s">
        <v>162</v>
      </c>
      <c r="G113" s="13" t="s">
        <v>528</v>
      </c>
      <c r="H113" s="14">
        <v>44743</v>
      </c>
      <c r="I113" s="14">
        <v>45473</v>
      </c>
      <c r="J113" s="15">
        <v>368712</v>
      </c>
      <c r="K113" s="15"/>
      <c r="L113" s="13"/>
      <c r="M113" s="15"/>
      <c r="N113" s="15"/>
      <c r="O113" s="15"/>
      <c r="P113" s="13"/>
      <c r="Q113" s="13"/>
    </row>
    <row r="114" spans="1:17" ht="60.75" thickBot="1" x14ac:dyDescent="0.3">
      <c r="A114" s="13">
        <v>3</v>
      </c>
      <c r="B114" s="13" t="s">
        <v>303</v>
      </c>
      <c r="C114" s="13" t="s">
        <v>54</v>
      </c>
      <c r="D114" s="13"/>
      <c r="E114" s="13"/>
      <c r="F114" s="13" t="s">
        <v>582</v>
      </c>
      <c r="G114" s="13" t="s">
        <v>583</v>
      </c>
      <c r="H114" s="14">
        <v>45108</v>
      </c>
      <c r="I114" s="14">
        <v>48760</v>
      </c>
      <c r="J114" s="15">
        <v>1663740</v>
      </c>
      <c r="K114" s="15"/>
      <c r="L114" s="13"/>
      <c r="M114" s="15"/>
      <c r="N114" s="15"/>
      <c r="O114" s="15"/>
      <c r="P114" s="13"/>
      <c r="Q114" s="13"/>
    </row>
    <row r="115" spans="1:17" ht="30.75" thickBot="1" x14ac:dyDescent="0.3">
      <c r="A115" s="13">
        <v>1</v>
      </c>
      <c r="B115" s="13" t="s">
        <v>309</v>
      </c>
      <c r="C115" s="13"/>
      <c r="D115" s="13" t="s">
        <v>310</v>
      </c>
      <c r="E115" s="13"/>
      <c r="F115" s="13" t="s">
        <v>311</v>
      </c>
      <c r="G115" s="13" t="s">
        <v>312</v>
      </c>
      <c r="H115" s="14">
        <v>43646</v>
      </c>
      <c r="I115" s="14">
        <v>45869</v>
      </c>
      <c r="J115" s="15">
        <v>778375</v>
      </c>
      <c r="K115" s="15">
        <v>155675</v>
      </c>
      <c r="L115" s="13" t="s">
        <v>44</v>
      </c>
      <c r="M115" s="15">
        <v>778375</v>
      </c>
      <c r="N115" s="15">
        <v>467025</v>
      </c>
      <c r="O115" s="15">
        <v>4098045.75</v>
      </c>
      <c r="P115" s="13">
        <v>152.39599999999999</v>
      </c>
      <c r="Q115" s="13"/>
    </row>
    <row r="116" spans="1:17" ht="45.75" thickBot="1" x14ac:dyDescent="0.3">
      <c r="A116" s="13">
        <v>2</v>
      </c>
      <c r="B116" s="13" t="s">
        <v>313</v>
      </c>
      <c r="C116" s="13" t="s">
        <v>17</v>
      </c>
      <c r="D116" s="13" t="s">
        <v>314</v>
      </c>
      <c r="E116" s="13"/>
      <c r="F116" s="13" t="s">
        <v>584</v>
      </c>
      <c r="G116" s="13" t="s">
        <v>585</v>
      </c>
      <c r="H116" s="14">
        <v>41467</v>
      </c>
      <c r="I116" s="14">
        <v>46934</v>
      </c>
      <c r="J116" s="15">
        <v>930148.7</v>
      </c>
      <c r="K116" s="15">
        <v>125440.56</v>
      </c>
      <c r="L116" s="13" t="s">
        <v>21</v>
      </c>
      <c r="M116" s="15">
        <v>785938.69</v>
      </c>
      <c r="N116" s="15">
        <v>535057.57999999996</v>
      </c>
      <c r="O116" s="15">
        <v>5910642.1299999999</v>
      </c>
      <c r="P116" s="13">
        <v>142.846</v>
      </c>
      <c r="Q116" s="13"/>
    </row>
    <row r="117" spans="1:17" ht="45.75" thickBot="1" x14ac:dyDescent="0.3">
      <c r="A117" s="13">
        <v>2</v>
      </c>
      <c r="B117" s="13" t="s">
        <v>313</v>
      </c>
      <c r="C117" s="13" t="s">
        <v>22</v>
      </c>
      <c r="D117" s="13"/>
      <c r="E117" s="13"/>
      <c r="F117" s="13" t="s">
        <v>586</v>
      </c>
      <c r="G117" s="13" t="s">
        <v>587</v>
      </c>
      <c r="H117" s="14">
        <v>42675</v>
      </c>
      <c r="I117" s="14">
        <v>46934</v>
      </c>
      <c r="J117" s="15">
        <v>89690</v>
      </c>
      <c r="K117" s="13"/>
      <c r="L117" s="13"/>
      <c r="M117" s="13"/>
      <c r="N117" s="13"/>
      <c r="O117" s="13"/>
      <c r="P117" s="13"/>
      <c r="Q117" s="13"/>
    </row>
    <row r="118" spans="1:17" ht="30.75" thickBot="1" x14ac:dyDescent="0.3">
      <c r="A118" s="13">
        <v>1</v>
      </c>
      <c r="B118" s="13" t="s">
        <v>315</v>
      </c>
      <c r="C118" s="13"/>
      <c r="D118" s="13" t="s">
        <v>316</v>
      </c>
      <c r="E118" s="13"/>
      <c r="F118" s="13" t="s">
        <v>317</v>
      </c>
      <c r="G118" s="13" t="s">
        <v>318</v>
      </c>
      <c r="H118" s="14">
        <v>44392</v>
      </c>
      <c r="I118" s="14">
        <v>45487</v>
      </c>
      <c r="J118" s="15">
        <v>983470</v>
      </c>
      <c r="K118" s="15">
        <v>188649.32</v>
      </c>
      <c r="L118" s="13" t="s">
        <v>21</v>
      </c>
      <c r="M118" s="15">
        <v>931031.93</v>
      </c>
      <c r="N118" s="15">
        <v>546991.32999999996</v>
      </c>
      <c r="O118" s="15">
        <v>2350127.27</v>
      </c>
      <c r="P118" s="13">
        <v>169.21700000000001</v>
      </c>
      <c r="Q118" s="13"/>
    </row>
    <row r="119" spans="1:17" ht="30.75" thickBot="1" x14ac:dyDescent="0.3">
      <c r="A119" s="13">
        <v>1</v>
      </c>
      <c r="B119" s="13" t="s">
        <v>588</v>
      </c>
      <c r="C119" s="13"/>
      <c r="D119" s="13" t="s">
        <v>589</v>
      </c>
      <c r="E119" s="13"/>
      <c r="F119" s="13" t="s">
        <v>590</v>
      </c>
      <c r="G119" s="13" t="s">
        <v>591</v>
      </c>
      <c r="H119" s="14">
        <v>41122</v>
      </c>
      <c r="I119" s="14">
        <v>48791</v>
      </c>
      <c r="J119" s="15">
        <v>1697710</v>
      </c>
      <c r="K119" s="15">
        <v>89866</v>
      </c>
      <c r="L119" s="13" t="s">
        <v>21</v>
      </c>
      <c r="M119" s="15">
        <v>363132</v>
      </c>
      <c r="N119" s="15">
        <v>183400</v>
      </c>
      <c r="O119" s="15">
        <v>183400</v>
      </c>
      <c r="P119" s="13">
        <v>66</v>
      </c>
      <c r="Q119" s="13"/>
    </row>
    <row r="120" spans="1:17" ht="105.75" thickBot="1" x14ac:dyDescent="0.3">
      <c r="A120" s="13">
        <v>1</v>
      </c>
      <c r="B120" s="13" t="s">
        <v>319</v>
      </c>
      <c r="C120" s="13"/>
      <c r="D120" s="13" t="s">
        <v>320</v>
      </c>
      <c r="E120" s="13"/>
      <c r="F120" s="13" t="s">
        <v>321</v>
      </c>
      <c r="G120" s="13" t="s">
        <v>592</v>
      </c>
      <c r="H120" s="14">
        <v>42599</v>
      </c>
      <c r="I120" s="14">
        <v>49491</v>
      </c>
      <c r="J120" s="15">
        <v>2065808</v>
      </c>
      <c r="K120" s="15">
        <v>344301.33</v>
      </c>
      <c r="L120" s="13" t="s">
        <v>44</v>
      </c>
      <c r="M120" s="15">
        <v>2065808</v>
      </c>
      <c r="N120" s="15">
        <v>1377205.57</v>
      </c>
      <c r="O120" s="15">
        <v>12476162.68</v>
      </c>
      <c r="P120" s="13">
        <v>466.12900000000002</v>
      </c>
      <c r="Q120" s="13"/>
    </row>
    <row r="121" spans="1:17" ht="30.75" thickBot="1" x14ac:dyDescent="0.3">
      <c r="A121" s="13">
        <v>5</v>
      </c>
      <c r="B121" s="13" t="s">
        <v>322</v>
      </c>
      <c r="C121" s="13" t="s">
        <v>17</v>
      </c>
      <c r="D121" s="13" t="s">
        <v>323</v>
      </c>
      <c r="E121" s="13"/>
      <c r="F121" s="13" t="s">
        <v>326</v>
      </c>
      <c r="G121" s="13" t="s">
        <v>593</v>
      </c>
      <c r="H121" s="14">
        <v>43405</v>
      </c>
      <c r="I121" s="14">
        <v>47057</v>
      </c>
      <c r="J121" s="15">
        <v>698321</v>
      </c>
      <c r="K121" s="15">
        <v>904817.89</v>
      </c>
      <c r="L121" s="13" t="s">
        <v>44</v>
      </c>
      <c r="M121" s="15">
        <v>4425960.92</v>
      </c>
      <c r="N121" s="15">
        <v>2616325.23</v>
      </c>
      <c r="O121" s="15">
        <v>17567865.75</v>
      </c>
      <c r="P121" s="16">
        <v>1306.2239999999999</v>
      </c>
      <c r="Q121" s="13"/>
    </row>
    <row r="122" spans="1:17" ht="30.75" thickBot="1" x14ac:dyDescent="0.3">
      <c r="A122" s="13">
        <v>5</v>
      </c>
      <c r="B122" s="13" t="s">
        <v>322</v>
      </c>
      <c r="C122" s="13" t="s">
        <v>22</v>
      </c>
      <c r="D122" s="13"/>
      <c r="E122" s="13"/>
      <c r="F122" s="13" t="s">
        <v>324</v>
      </c>
      <c r="G122" s="13" t="s">
        <v>325</v>
      </c>
      <c r="H122" s="14">
        <v>42979</v>
      </c>
      <c r="I122" s="14">
        <v>48060</v>
      </c>
      <c r="J122" s="15">
        <v>858250.04</v>
      </c>
      <c r="K122" s="13"/>
      <c r="L122" s="13"/>
      <c r="M122" s="13"/>
      <c r="N122" s="13"/>
      <c r="O122" s="13"/>
      <c r="P122" s="13"/>
      <c r="Q122" s="13"/>
    </row>
    <row r="123" spans="1:17" ht="30.75" thickBot="1" x14ac:dyDescent="0.3">
      <c r="A123" s="13">
        <v>5</v>
      </c>
      <c r="B123" s="13" t="s">
        <v>322</v>
      </c>
      <c r="C123" s="13" t="s">
        <v>54</v>
      </c>
      <c r="D123" s="13"/>
      <c r="E123" s="13"/>
      <c r="F123" s="13" t="s">
        <v>327</v>
      </c>
      <c r="G123" s="13" t="s">
        <v>594</v>
      </c>
      <c r="H123" s="14">
        <v>42237</v>
      </c>
      <c r="I123" s="14">
        <v>47299</v>
      </c>
      <c r="J123" s="15">
        <v>1015000</v>
      </c>
      <c r="K123" s="13"/>
      <c r="L123" s="13"/>
      <c r="M123" s="13"/>
      <c r="N123" s="13"/>
      <c r="O123" s="13"/>
      <c r="P123" s="13"/>
      <c r="Q123" s="13"/>
    </row>
    <row r="124" spans="1:17" ht="30.75" thickBot="1" x14ac:dyDescent="0.3">
      <c r="A124" s="13">
        <v>5</v>
      </c>
      <c r="B124" s="13" t="s">
        <v>322</v>
      </c>
      <c r="C124" s="13" t="s">
        <v>308</v>
      </c>
      <c r="D124" s="13" t="s">
        <v>323</v>
      </c>
      <c r="E124" s="13"/>
      <c r="F124" s="13" t="s">
        <v>595</v>
      </c>
      <c r="G124" s="13" t="s">
        <v>596</v>
      </c>
      <c r="H124" s="14">
        <v>45108</v>
      </c>
      <c r="I124" s="14">
        <v>56795</v>
      </c>
      <c r="J124" s="15">
        <v>1697397.94</v>
      </c>
      <c r="K124" s="15"/>
      <c r="L124" s="13"/>
      <c r="M124" s="15"/>
      <c r="N124" s="15"/>
      <c r="O124" s="15"/>
      <c r="P124" s="13"/>
      <c r="Q124" s="13"/>
    </row>
    <row r="125" spans="1:17" ht="30.75" thickBot="1" x14ac:dyDescent="0.3">
      <c r="A125" s="13">
        <v>5</v>
      </c>
      <c r="B125" s="13" t="s">
        <v>322</v>
      </c>
      <c r="C125" s="13" t="s">
        <v>597</v>
      </c>
      <c r="D125" s="13" t="s">
        <v>323</v>
      </c>
      <c r="E125" s="13"/>
      <c r="F125" s="13" t="s">
        <v>598</v>
      </c>
      <c r="G125" s="13" t="s">
        <v>599</v>
      </c>
      <c r="H125" s="14">
        <v>45159</v>
      </c>
      <c r="I125" s="14">
        <v>45291</v>
      </c>
      <c r="J125" s="15">
        <v>156991.94</v>
      </c>
      <c r="K125" s="15"/>
      <c r="L125" s="13"/>
      <c r="M125" s="15"/>
      <c r="N125" s="15"/>
      <c r="O125" s="15"/>
      <c r="P125" s="13"/>
      <c r="Q125" s="13"/>
    </row>
    <row r="126" spans="1:17" ht="30.75" thickBot="1" x14ac:dyDescent="0.3">
      <c r="A126" s="13">
        <v>1</v>
      </c>
      <c r="B126" s="13" t="s">
        <v>328</v>
      </c>
      <c r="C126" s="13"/>
      <c r="D126" s="13" t="s">
        <v>329</v>
      </c>
      <c r="E126" s="13" t="s">
        <v>330</v>
      </c>
      <c r="F126" s="13" t="s">
        <v>600</v>
      </c>
      <c r="G126" s="13" t="s">
        <v>601</v>
      </c>
      <c r="H126" s="14">
        <v>43075</v>
      </c>
      <c r="I126" s="14">
        <v>55671</v>
      </c>
      <c r="J126" s="15">
        <v>1712002.5</v>
      </c>
      <c r="K126" s="15">
        <v>285333.75</v>
      </c>
      <c r="L126" s="13" t="s">
        <v>44</v>
      </c>
      <c r="M126" s="15">
        <v>1712002.5</v>
      </c>
      <c r="N126" s="15">
        <v>1141335</v>
      </c>
      <c r="O126" s="15">
        <v>10775981.67</v>
      </c>
      <c r="P126" s="13">
        <v>358.82799999999997</v>
      </c>
      <c r="Q126" s="13"/>
    </row>
    <row r="127" spans="1:17" ht="90.75" thickBot="1" x14ac:dyDescent="0.3">
      <c r="A127" s="13">
        <v>2</v>
      </c>
      <c r="B127" s="13" t="s">
        <v>331</v>
      </c>
      <c r="C127" s="13" t="s">
        <v>17</v>
      </c>
      <c r="D127" s="13" t="s">
        <v>332</v>
      </c>
      <c r="E127" s="13" t="s">
        <v>161</v>
      </c>
      <c r="F127" s="13" t="s">
        <v>333</v>
      </c>
      <c r="G127" s="13" t="s">
        <v>602</v>
      </c>
      <c r="H127" s="14">
        <v>42685</v>
      </c>
      <c r="I127" s="14">
        <v>55467</v>
      </c>
      <c r="J127" s="15">
        <v>5906572.7800000003</v>
      </c>
      <c r="K127" s="15">
        <v>476163.75</v>
      </c>
      <c r="L127" s="13" t="s">
        <v>21</v>
      </c>
      <c r="M127" s="15">
        <v>3269701.05</v>
      </c>
      <c r="N127" s="15">
        <v>2263041.41</v>
      </c>
      <c r="O127" s="15">
        <v>18549120.449999999</v>
      </c>
      <c r="P127" s="13">
        <v>594.27499999999998</v>
      </c>
      <c r="Q127" s="13"/>
    </row>
    <row r="128" spans="1:17" ht="105.75" thickBot="1" x14ac:dyDescent="0.3">
      <c r="A128" s="13">
        <v>2</v>
      </c>
      <c r="B128" s="13" t="s">
        <v>331</v>
      </c>
      <c r="C128" s="13" t="s">
        <v>22</v>
      </c>
      <c r="D128" s="13"/>
      <c r="E128" s="13"/>
      <c r="F128" s="13" t="s">
        <v>162</v>
      </c>
      <c r="G128" s="13" t="s">
        <v>528</v>
      </c>
      <c r="H128" s="14">
        <v>44743</v>
      </c>
      <c r="I128" s="14">
        <v>45473</v>
      </c>
      <c r="J128" s="15">
        <v>221227.2</v>
      </c>
      <c r="K128" s="15"/>
      <c r="L128" s="13"/>
      <c r="M128" s="15"/>
      <c r="N128" s="15"/>
      <c r="O128" s="15"/>
      <c r="P128" s="13"/>
      <c r="Q128" s="13"/>
    </row>
    <row r="129" spans="1:17" ht="60.75" thickBot="1" x14ac:dyDescent="0.3">
      <c r="A129" s="13">
        <v>1</v>
      </c>
      <c r="B129" s="13" t="s">
        <v>334</v>
      </c>
      <c r="C129" s="13"/>
      <c r="D129" s="13" t="s">
        <v>335</v>
      </c>
      <c r="E129" s="13"/>
      <c r="F129" s="13" t="s">
        <v>336</v>
      </c>
      <c r="G129" s="13" t="s">
        <v>603</v>
      </c>
      <c r="H129" s="14">
        <v>44044</v>
      </c>
      <c r="I129" s="14">
        <v>54178</v>
      </c>
      <c r="J129" s="15">
        <v>1437326</v>
      </c>
      <c r="K129" s="15">
        <v>287465.2</v>
      </c>
      <c r="L129" s="13" t="s">
        <v>44</v>
      </c>
      <c r="M129" s="15">
        <v>1437326</v>
      </c>
      <c r="N129" s="15">
        <v>862395.6</v>
      </c>
      <c r="O129" s="15">
        <v>6766439.5300000003</v>
      </c>
      <c r="P129" s="16">
        <v>325.92500000000001</v>
      </c>
      <c r="Q129" s="13"/>
    </row>
    <row r="130" spans="1:17" ht="30.75" thickBot="1" x14ac:dyDescent="0.3">
      <c r="A130" s="13">
        <v>1</v>
      </c>
      <c r="B130" s="13" t="s">
        <v>337</v>
      </c>
      <c r="C130" s="13"/>
      <c r="D130" s="13" t="s">
        <v>338</v>
      </c>
      <c r="E130" s="13" t="s">
        <v>295</v>
      </c>
      <c r="F130" s="13" t="s">
        <v>339</v>
      </c>
      <c r="G130" s="13" t="s">
        <v>298</v>
      </c>
      <c r="H130" s="14">
        <v>44187</v>
      </c>
      <c r="I130" s="14">
        <v>56795</v>
      </c>
      <c r="J130" s="15">
        <v>920683.4</v>
      </c>
      <c r="K130" s="15">
        <v>184136.68</v>
      </c>
      <c r="L130" s="13" t="s">
        <v>44</v>
      </c>
      <c r="M130" s="15">
        <v>920683.4</v>
      </c>
      <c r="N130" s="15">
        <v>552410.04</v>
      </c>
      <c r="O130" s="15">
        <v>7593975.2000000002</v>
      </c>
      <c r="P130" s="13">
        <v>200.65</v>
      </c>
      <c r="Q130" s="13"/>
    </row>
    <row r="131" spans="1:17" ht="60.75" thickBot="1" x14ac:dyDescent="0.3">
      <c r="A131" s="13">
        <v>1</v>
      </c>
      <c r="B131" s="13" t="s">
        <v>340</v>
      </c>
      <c r="C131" s="13"/>
      <c r="D131" s="13" t="s">
        <v>341</v>
      </c>
      <c r="E131" s="13"/>
      <c r="F131" s="13" t="s">
        <v>342</v>
      </c>
      <c r="G131" s="13" t="s">
        <v>604</v>
      </c>
      <c r="H131" s="14">
        <v>44378</v>
      </c>
      <c r="I131" s="14">
        <v>49855</v>
      </c>
      <c r="J131" s="15">
        <v>2500000</v>
      </c>
      <c r="K131" s="15">
        <v>389265.6</v>
      </c>
      <c r="L131" s="13" t="s">
        <v>21</v>
      </c>
      <c r="M131" s="15">
        <v>2395570.7999999998</v>
      </c>
      <c r="N131" s="15">
        <v>1618625.92</v>
      </c>
      <c r="O131" s="15">
        <v>14348939.83</v>
      </c>
      <c r="P131" s="13">
        <v>435.4</v>
      </c>
      <c r="Q131" s="13"/>
    </row>
    <row r="132" spans="1:17" ht="105.75" thickBot="1" x14ac:dyDescent="0.3">
      <c r="A132" s="13">
        <v>1</v>
      </c>
      <c r="B132" s="13" t="s">
        <v>343</v>
      </c>
      <c r="C132" s="13"/>
      <c r="D132" s="13" t="s">
        <v>344</v>
      </c>
      <c r="E132" s="13" t="s">
        <v>161</v>
      </c>
      <c r="F132" s="13" t="s">
        <v>162</v>
      </c>
      <c r="G132" s="13" t="s">
        <v>528</v>
      </c>
      <c r="H132" s="14">
        <v>44743</v>
      </c>
      <c r="I132" s="14">
        <v>45473</v>
      </c>
      <c r="J132" s="15">
        <v>294969.59999999998</v>
      </c>
      <c r="K132" s="15">
        <v>41745.18</v>
      </c>
      <c r="L132" s="13" t="s">
        <v>21</v>
      </c>
      <c r="M132" s="15">
        <v>261895.2</v>
      </c>
      <c r="N132" s="15">
        <v>155006.32999999999</v>
      </c>
      <c r="O132" s="15">
        <v>252830.63</v>
      </c>
      <c r="P132" s="13">
        <v>47.6</v>
      </c>
      <c r="Q132" s="13"/>
    </row>
    <row r="133" spans="1:17" ht="75.75" thickBot="1" x14ac:dyDescent="0.3">
      <c r="A133" s="13">
        <v>1</v>
      </c>
      <c r="B133" s="13" t="s">
        <v>345</v>
      </c>
      <c r="C133" s="13"/>
      <c r="D133" s="13" t="s">
        <v>346</v>
      </c>
      <c r="E133" s="13"/>
      <c r="F133" s="13" t="s">
        <v>347</v>
      </c>
      <c r="G133" s="13" t="s">
        <v>605</v>
      </c>
      <c r="H133" s="14">
        <v>43647</v>
      </c>
      <c r="I133" s="14">
        <v>46934</v>
      </c>
      <c r="J133" s="15">
        <v>1946051.93</v>
      </c>
      <c r="K133" s="15">
        <v>390253.02</v>
      </c>
      <c r="L133" s="13" t="s">
        <v>44</v>
      </c>
      <c r="M133" s="15">
        <v>1946051.93</v>
      </c>
      <c r="N133" s="15">
        <v>1165968.93</v>
      </c>
      <c r="O133" s="15">
        <v>10642463.869999999</v>
      </c>
      <c r="P133" s="13">
        <v>356.92500000000001</v>
      </c>
      <c r="Q133" s="13"/>
    </row>
    <row r="134" spans="1:17" ht="75.75" thickBot="1" x14ac:dyDescent="0.3">
      <c r="A134" s="13">
        <v>1</v>
      </c>
      <c r="B134" s="13" t="s">
        <v>348</v>
      </c>
      <c r="C134" s="13"/>
      <c r="D134" s="13" t="s">
        <v>349</v>
      </c>
      <c r="E134" s="13" t="s">
        <v>301</v>
      </c>
      <c r="F134" s="13" t="s">
        <v>350</v>
      </c>
      <c r="G134" s="13" t="s">
        <v>606</v>
      </c>
      <c r="H134" s="14">
        <v>43647</v>
      </c>
      <c r="I134" s="14">
        <v>54239</v>
      </c>
      <c r="J134" s="15">
        <v>2229864.85</v>
      </c>
      <c r="K134" s="15">
        <v>371644.14</v>
      </c>
      <c r="L134" s="13" t="s">
        <v>44</v>
      </c>
      <c r="M134" s="15">
        <v>2229864.85</v>
      </c>
      <c r="N134" s="15">
        <v>1486576.56</v>
      </c>
      <c r="O134" s="15">
        <v>11713812.029999999</v>
      </c>
      <c r="P134" s="13">
        <v>475.67700000000002</v>
      </c>
      <c r="Q134" s="13"/>
    </row>
    <row r="135" spans="1:17" ht="45.75" thickBot="1" x14ac:dyDescent="0.3">
      <c r="A135" s="13">
        <v>1</v>
      </c>
      <c r="B135" s="13" t="s">
        <v>351</v>
      </c>
      <c r="C135" s="13"/>
      <c r="D135" s="13" t="s">
        <v>352</v>
      </c>
      <c r="E135" s="13"/>
      <c r="F135" s="13" t="s">
        <v>353</v>
      </c>
      <c r="G135" s="13" t="s">
        <v>354</v>
      </c>
      <c r="H135" s="14">
        <v>42354</v>
      </c>
      <c r="I135" s="14">
        <v>49490</v>
      </c>
      <c r="J135" s="15">
        <v>1744539</v>
      </c>
      <c r="K135" s="15">
        <v>221599.33</v>
      </c>
      <c r="L135" s="13" t="s">
        <v>21</v>
      </c>
      <c r="M135" s="15">
        <v>1477699.65</v>
      </c>
      <c r="N135" s="15">
        <v>1023000.02</v>
      </c>
      <c r="O135" s="15">
        <v>10244318.6</v>
      </c>
      <c r="P135" s="13">
        <v>268.57499999999999</v>
      </c>
      <c r="Q135" s="13"/>
    </row>
    <row r="136" spans="1:17" ht="60.75" thickBot="1" x14ac:dyDescent="0.3">
      <c r="A136" s="13">
        <v>2</v>
      </c>
      <c r="B136" s="13" t="s">
        <v>357</v>
      </c>
      <c r="C136" s="13" t="s">
        <v>17</v>
      </c>
      <c r="D136" s="13" t="s">
        <v>355</v>
      </c>
      <c r="E136" s="13" t="s">
        <v>187</v>
      </c>
      <c r="F136" s="13" t="s">
        <v>358</v>
      </c>
      <c r="G136" s="13" t="s">
        <v>607</v>
      </c>
      <c r="H136" s="14">
        <v>42917</v>
      </c>
      <c r="I136" s="14">
        <v>48669</v>
      </c>
      <c r="J136" s="15">
        <v>841754</v>
      </c>
      <c r="K136" s="15">
        <v>179375.8</v>
      </c>
      <c r="L136" s="13" t="s">
        <v>44</v>
      </c>
      <c r="M136" s="15">
        <v>874829</v>
      </c>
      <c r="N136" s="15">
        <v>516077.4</v>
      </c>
      <c r="O136" s="15">
        <v>5297828.4800000004</v>
      </c>
      <c r="P136" s="13">
        <v>269.25</v>
      </c>
      <c r="Q136" s="13"/>
    </row>
    <row r="137" spans="1:17" ht="15.75" thickBot="1" x14ac:dyDescent="0.3">
      <c r="A137" s="13">
        <v>2</v>
      </c>
      <c r="B137" s="13" t="s">
        <v>357</v>
      </c>
      <c r="C137" s="13" t="s">
        <v>22</v>
      </c>
      <c r="D137" s="13"/>
      <c r="E137" s="13"/>
      <c r="F137" s="13" t="s">
        <v>356</v>
      </c>
      <c r="G137" s="13" t="s">
        <v>608</v>
      </c>
      <c r="H137" s="14">
        <v>44378</v>
      </c>
      <c r="I137" s="14">
        <v>46203</v>
      </c>
      <c r="J137" s="15">
        <v>33075</v>
      </c>
      <c r="K137" s="15"/>
      <c r="L137" s="13"/>
      <c r="M137" s="15"/>
      <c r="N137" s="15"/>
      <c r="O137" s="15"/>
      <c r="P137" s="13"/>
      <c r="Q137" s="13"/>
    </row>
    <row r="138" spans="1:17" ht="60.75" thickBot="1" x14ac:dyDescent="0.3">
      <c r="A138" s="13">
        <v>1</v>
      </c>
      <c r="B138" s="13" t="s">
        <v>359</v>
      </c>
      <c r="C138" s="13"/>
      <c r="D138" s="13" t="s">
        <v>360</v>
      </c>
      <c r="E138" s="13"/>
      <c r="F138" s="13" t="s">
        <v>361</v>
      </c>
      <c r="G138" s="13" t="s">
        <v>609</v>
      </c>
      <c r="H138" s="14">
        <v>44749</v>
      </c>
      <c r="I138" s="14">
        <v>46568</v>
      </c>
      <c r="J138" s="15">
        <v>1590652.61</v>
      </c>
      <c r="K138" s="15">
        <v>67297.25</v>
      </c>
      <c r="L138" s="13" t="s">
        <v>21</v>
      </c>
      <c r="M138" s="15">
        <v>366240.63</v>
      </c>
      <c r="N138" s="15">
        <v>231646.12</v>
      </c>
      <c r="O138" s="15">
        <v>3358050.02</v>
      </c>
      <c r="P138" s="13">
        <v>66.564999999999998</v>
      </c>
      <c r="Q138" s="13"/>
    </row>
    <row r="139" spans="1:17" ht="75.75" thickBot="1" x14ac:dyDescent="0.3">
      <c r="A139" s="13">
        <v>1</v>
      </c>
      <c r="B139" s="13" t="s">
        <v>362</v>
      </c>
      <c r="C139" s="13"/>
      <c r="D139" s="13" t="s">
        <v>363</v>
      </c>
      <c r="E139" s="13" t="s">
        <v>364</v>
      </c>
      <c r="F139" s="13" t="s">
        <v>610</v>
      </c>
      <c r="G139" s="13" t="s">
        <v>611</v>
      </c>
      <c r="H139" s="14">
        <v>44743</v>
      </c>
      <c r="I139" s="14">
        <v>55334</v>
      </c>
      <c r="J139" s="15">
        <v>1261436.67</v>
      </c>
      <c r="K139" s="15">
        <v>607131.16</v>
      </c>
      <c r="L139" s="13" t="s">
        <v>44</v>
      </c>
      <c r="M139" s="15">
        <v>1261436.67</v>
      </c>
      <c r="N139" s="15">
        <v>1237849.5</v>
      </c>
      <c r="O139" s="15">
        <v>4302212.26</v>
      </c>
      <c r="P139" s="13">
        <v>450.44900000000001</v>
      </c>
      <c r="Q139" s="13"/>
    </row>
    <row r="140" spans="1:17" ht="30.75" thickBot="1" x14ac:dyDescent="0.3">
      <c r="A140" s="13">
        <v>1</v>
      </c>
      <c r="B140" s="13" t="s">
        <v>366</v>
      </c>
      <c r="C140" s="13"/>
      <c r="D140" s="13" t="s">
        <v>367</v>
      </c>
      <c r="E140" s="13"/>
      <c r="F140" s="13" t="s">
        <v>368</v>
      </c>
      <c r="G140" s="13" t="s">
        <v>612</v>
      </c>
      <c r="H140" s="14">
        <v>44742</v>
      </c>
      <c r="I140" s="14">
        <v>52047</v>
      </c>
      <c r="J140" s="15">
        <v>2078163.06</v>
      </c>
      <c r="K140" s="15">
        <v>408406.58</v>
      </c>
      <c r="L140" s="13" t="s">
        <v>21</v>
      </c>
      <c r="M140" s="15">
        <v>2028829.49</v>
      </c>
      <c r="N140" s="15">
        <v>1212016.32</v>
      </c>
      <c r="O140" s="15">
        <v>5861377.6699999999</v>
      </c>
      <c r="P140" s="13">
        <v>368.74400000000003</v>
      </c>
      <c r="Q140" s="13"/>
    </row>
    <row r="141" spans="1:17" ht="45.75" thickBot="1" x14ac:dyDescent="0.3">
      <c r="A141" s="13">
        <v>2</v>
      </c>
      <c r="B141" s="13" t="s">
        <v>369</v>
      </c>
      <c r="C141" s="13" t="s">
        <v>17</v>
      </c>
      <c r="D141" s="13" t="s">
        <v>370</v>
      </c>
      <c r="E141" s="13"/>
      <c r="F141" s="13" t="s">
        <v>372</v>
      </c>
      <c r="G141" s="13" t="s">
        <v>613</v>
      </c>
      <c r="H141" s="14">
        <v>43586</v>
      </c>
      <c r="I141" s="14">
        <v>48395</v>
      </c>
      <c r="J141" s="15">
        <v>1693938</v>
      </c>
      <c r="K141" s="15">
        <v>832876.74</v>
      </c>
      <c r="L141" s="13" t="s">
        <v>21</v>
      </c>
      <c r="M141" s="15">
        <v>4162400.55</v>
      </c>
      <c r="N141" s="15">
        <v>2496647.06</v>
      </c>
      <c r="O141" s="15">
        <v>14325592.199999999</v>
      </c>
      <c r="P141" s="13">
        <v>756.52499999999998</v>
      </c>
      <c r="Q141" s="13"/>
    </row>
    <row r="142" spans="1:17" ht="60.75" thickBot="1" x14ac:dyDescent="0.3">
      <c r="A142" s="13">
        <v>2</v>
      </c>
      <c r="B142" s="13" t="s">
        <v>369</v>
      </c>
      <c r="C142" s="13" t="s">
        <v>22</v>
      </c>
      <c r="D142" s="13"/>
      <c r="E142" s="13"/>
      <c r="F142" s="13" t="s">
        <v>371</v>
      </c>
      <c r="G142" s="13" t="s">
        <v>614</v>
      </c>
      <c r="H142" s="14">
        <v>45108</v>
      </c>
      <c r="I142" s="14">
        <v>45473</v>
      </c>
      <c r="J142" s="15">
        <v>2636062</v>
      </c>
      <c r="K142" s="15"/>
      <c r="L142" s="13"/>
      <c r="M142" s="15"/>
      <c r="N142" s="15"/>
      <c r="O142" s="15"/>
      <c r="P142" s="13"/>
      <c r="Q142" s="13"/>
    </row>
    <row r="143" spans="1:17" ht="90.75" thickBot="1" x14ac:dyDescent="0.3">
      <c r="A143" s="13">
        <v>3</v>
      </c>
      <c r="B143" s="13" t="s">
        <v>373</v>
      </c>
      <c r="C143" s="13" t="s">
        <v>17</v>
      </c>
      <c r="D143" s="13" t="s">
        <v>374</v>
      </c>
      <c r="E143" s="13" t="s">
        <v>305</v>
      </c>
      <c r="F143" s="13" t="s">
        <v>306</v>
      </c>
      <c r="G143" s="13" t="s">
        <v>615</v>
      </c>
      <c r="H143" s="14">
        <v>43282</v>
      </c>
      <c r="I143" s="14">
        <v>49856</v>
      </c>
      <c r="J143" s="15">
        <v>1290959</v>
      </c>
      <c r="K143" s="15">
        <v>528959.99</v>
      </c>
      <c r="L143" s="13" t="s">
        <v>21</v>
      </c>
      <c r="M143" s="15">
        <v>2725278.15</v>
      </c>
      <c r="N143" s="15">
        <v>1667358.18</v>
      </c>
      <c r="O143" s="15">
        <v>9066246.1500000004</v>
      </c>
      <c r="P143" s="13">
        <v>495.32499999999999</v>
      </c>
      <c r="Q143" s="13"/>
    </row>
    <row r="144" spans="1:17" ht="90.75" thickBot="1" x14ac:dyDescent="0.3">
      <c r="A144" s="13">
        <v>3</v>
      </c>
      <c r="B144" s="13" t="s">
        <v>373</v>
      </c>
      <c r="C144" s="13" t="s">
        <v>22</v>
      </c>
      <c r="D144" s="13"/>
      <c r="E144" s="13"/>
      <c r="F144" s="13" t="s">
        <v>616</v>
      </c>
      <c r="G144" s="13" t="s">
        <v>617</v>
      </c>
      <c r="H144" s="14">
        <v>44743</v>
      </c>
      <c r="I144" s="14">
        <v>45473</v>
      </c>
      <c r="J144" s="15">
        <v>300000</v>
      </c>
      <c r="K144" s="15"/>
      <c r="L144" s="13"/>
      <c r="M144" s="15"/>
      <c r="N144" s="15"/>
      <c r="O144" s="15"/>
      <c r="P144" s="13"/>
      <c r="Q144" s="13"/>
    </row>
    <row r="145" spans="1:17" ht="75.75" thickBot="1" x14ac:dyDescent="0.3">
      <c r="A145" s="13">
        <v>3</v>
      </c>
      <c r="B145" s="13" t="s">
        <v>373</v>
      </c>
      <c r="C145" s="13" t="s">
        <v>54</v>
      </c>
      <c r="D145" s="13"/>
      <c r="E145" s="13"/>
      <c r="F145" s="13" t="s">
        <v>375</v>
      </c>
      <c r="G145" s="13" t="s">
        <v>618</v>
      </c>
      <c r="H145" s="14">
        <v>43466</v>
      </c>
      <c r="I145" s="14">
        <v>55015</v>
      </c>
      <c r="J145" s="15">
        <v>2203029</v>
      </c>
      <c r="K145" s="15"/>
      <c r="L145" s="13"/>
      <c r="M145" s="15"/>
      <c r="N145" s="15"/>
      <c r="O145" s="15"/>
      <c r="P145" s="13"/>
      <c r="Q145" s="13"/>
    </row>
    <row r="146" spans="1:17" ht="30.75" thickBot="1" x14ac:dyDescent="0.3">
      <c r="A146" s="13">
        <v>1</v>
      </c>
      <c r="B146" s="13" t="s">
        <v>376</v>
      </c>
      <c r="C146" s="13"/>
      <c r="D146" s="13" t="s">
        <v>377</v>
      </c>
      <c r="E146" s="13" t="s">
        <v>301</v>
      </c>
      <c r="F146" s="13" t="s">
        <v>302</v>
      </c>
      <c r="G146" s="13" t="s">
        <v>580</v>
      </c>
      <c r="H146" s="14">
        <v>44701</v>
      </c>
      <c r="I146" s="14">
        <v>61177</v>
      </c>
      <c r="J146" s="15">
        <v>2286058.17</v>
      </c>
      <c r="K146" s="15">
        <v>333125.93</v>
      </c>
      <c r="L146" s="13" t="s">
        <v>21</v>
      </c>
      <c r="M146" s="15">
        <v>1975982.78</v>
      </c>
      <c r="N146" s="15">
        <v>1309730.93</v>
      </c>
      <c r="O146" s="15">
        <v>6637045.4900000002</v>
      </c>
      <c r="P146" s="13">
        <v>359.13900000000001</v>
      </c>
      <c r="Q146" s="13"/>
    </row>
    <row r="147" spans="1:17" ht="90.75" thickBot="1" x14ac:dyDescent="0.3">
      <c r="A147" s="13">
        <v>2</v>
      </c>
      <c r="B147" s="13" t="s">
        <v>378</v>
      </c>
      <c r="C147" s="13" t="s">
        <v>17</v>
      </c>
      <c r="D147" s="13" t="s">
        <v>379</v>
      </c>
      <c r="E147" s="13" t="s">
        <v>364</v>
      </c>
      <c r="F147" s="13" t="s">
        <v>380</v>
      </c>
      <c r="G147" s="13" t="s">
        <v>619</v>
      </c>
      <c r="H147" s="14">
        <v>42956</v>
      </c>
      <c r="I147" s="14">
        <v>48426</v>
      </c>
      <c r="J147" s="15">
        <v>1157900.8500000001</v>
      </c>
      <c r="K147" s="15">
        <v>321946.7</v>
      </c>
      <c r="L147" s="13" t="s">
        <v>44</v>
      </c>
      <c r="M147" s="15">
        <v>1931680.2</v>
      </c>
      <c r="N147" s="15">
        <v>1287786.8</v>
      </c>
      <c r="O147" s="15">
        <v>7401218.8700000001</v>
      </c>
      <c r="P147" s="13">
        <v>471.13400000000001</v>
      </c>
      <c r="Q147" s="13"/>
    </row>
    <row r="148" spans="1:17" ht="75.75" thickBot="1" x14ac:dyDescent="0.3">
      <c r="A148" s="13">
        <v>2</v>
      </c>
      <c r="B148" s="13" t="s">
        <v>378</v>
      </c>
      <c r="C148" s="13" t="s">
        <v>22</v>
      </c>
      <c r="D148" s="13"/>
      <c r="E148" s="13"/>
      <c r="F148" s="13" t="s">
        <v>620</v>
      </c>
      <c r="G148" s="13" t="s">
        <v>621</v>
      </c>
      <c r="H148" s="14">
        <v>44743</v>
      </c>
      <c r="I148" s="14">
        <v>50221</v>
      </c>
      <c r="J148" s="15">
        <v>773779.35</v>
      </c>
      <c r="K148" s="15"/>
      <c r="L148" s="13"/>
      <c r="M148" s="15"/>
      <c r="N148" s="15"/>
      <c r="O148" s="15"/>
      <c r="P148" s="13"/>
      <c r="Q148" s="13"/>
    </row>
    <row r="149" spans="1:17" ht="30.75" thickBot="1" x14ac:dyDescent="0.3">
      <c r="A149" s="13">
        <v>2</v>
      </c>
      <c r="B149" s="13" t="s">
        <v>381</v>
      </c>
      <c r="C149" s="13" t="s">
        <v>17</v>
      </c>
      <c r="D149" s="13" t="s">
        <v>382</v>
      </c>
      <c r="E149" s="13" t="s">
        <v>195</v>
      </c>
      <c r="F149" s="13" t="s">
        <v>383</v>
      </c>
      <c r="G149" s="13" t="s">
        <v>622</v>
      </c>
      <c r="H149" s="14">
        <v>42948</v>
      </c>
      <c r="I149" s="14">
        <v>55731</v>
      </c>
      <c r="J149" s="15">
        <v>1450879</v>
      </c>
      <c r="K149" s="15">
        <v>635919.4</v>
      </c>
      <c r="L149" s="13" t="s">
        <v>44</v>
      </c>
      <c r="M149" s="15">
        <v>3179597</v>
      </c>
      <c r="N149" s="15">
        <v>1907758.16</v>
      </c>
      <c r="O149" s="15">
        <v>11669151.970000001</v>
      </c>
      <c r="P149" s="13">
        <v>706.67499999999995</v>
      </c>
      <c r="Q149" s="13"/>
    </row>
    <row r="150" spans="1:17" ht="45.75" thickBot="1" x14ac:dyDescent="0.3">
      <c r="A150" s="13">
        <v>2</v>
      </c>
      <c r="B150" s="13" t="s">
        <v>381</v>
      </c>
      <c r="C150" s="13" t="s">
        <v>22</v>
      </c>
      <c r="D150" s="13"/>
      <c r="E150" s="13"/>
      <c r="F150" s="13" t="s">
        <v>196</v>
      </c>
      <c r="G150" s="13" t="s">
        <v>537</v>
      </c>
      <c r="H150" s="14">
        <v>44378</v>
      </c>
      <c r="I150" s="14">
        <v>56795</v>
      </c>
      <c r="J150" s="15">
        <v>1728718</v>
      </c>
      <c r="K150" s="13"/>
      <c r="L150" s="13"/>
      <c r="M150" s="13"/>
      <c r="N150" s="13"/>
      <c r="O150" s="13"/>
      <c r="P150" s="13"/>
      <c r="Q150" s="13"/>
    </row>
    <row r="151" spans="1:17" ht="30.75" thickBot="1" x14ac:dyDescent="0.3">
      <c r="A151" s="13">
        <v>1</v>
      </c>
      <c r="B151" s="13" t="s">
        <v>384</v>
      </c>
      <c r="C151" s="13"/>
      <c r="D151" s="13" t="s">
        <v>385</v>
      </c>
      <c r="E151" s="13"/>
      <c r="F151" s="13" t="s">
        <v>386</v>
      </c>
      <c r="G151" s="13" t="s">
        <v>623</v>
      </c>
      <c r="H151" s="14">
        <v>44440</v>
      </c>
      <c r="I151" s="14">
        <v>46203</v>
      </c>
      <c r="J151" s="15">
        <v>1395329.18</v>
      </c>
      <c r="K151" s="15">
        <v>279065.83</v>
      </c>
      <c r="L151" s="13" t="s">
        <v>44</v>
      </c>
      <c r="M151" s="15">
        <v>1395329.18</v>
      </c>
      <c r="N151" s="15">
        <v>922086.11</v>
      </c>
      <c r="O151" s="15">
        <v>4358122.3499999996</v>
      </c>
      <c r="P151" s="13">
        <v>459.625</v>
      </c>
      <c r="Q151" s="13"/>
    </row>
    <row r="152" spans="1:17" ht="75.75" thickBot="1" x14ac:dyDescent="0.3">
      <c r="A152" s="13">
        <v>1</v>
      </c>
      <c r="B152" s="13" t="s">
        <v>387</v>
      </c>
      <c r="C152" s="13"/>
      <c r="D152" s="13" t="s">
        <v>388</v>
      </c>
      <c r="E152" s="13"/>
      <c r="F152" s="13" t="s">
        <v>389</v>
      </c>
      <c r="G152" s="13" t="s">
        <v>624</v>
      </c>
      <c r="H152" s="14">
        <v>43647</v>
      </c>
      <c r="I152" s="14">
        <v>55000</v>
      </c>
      <c r="J152" s="15">
        <v>1851417.44</v>
      </c>
      <c r="K152" s="15">
        <v>209254.36</v>
      </c>
      <c r="L152" s="13" t="s">
        <v>21</v>
      </c>
      <c r="M152" s="15">
        <v>1093957.1599999999</v>
      </c>
      <c r="N152" s="15">
        <v>679498.91</v>
      </c>
      <c r="O152" s="15">
        <v>5395370.7000000002</v>
      </c>
      <c r="P152" s="13">
        <v>198.82900000000001</v>
      </c>
      <c r="Q152" s="13"/>
    </row>
    <row r="153" spans="1:17" ht="45.75" thickBot="1" x14ac:dyDescent="0.3">
      <c r="A153" s="13">
        <v>2</v>
      </c>
      <c r="B153" s="13" t="s">
        <v>390</v>
      </c>
      <c r="C153" s="13" t="s">
        <v>17</v>
      </c>
      <c r="D153" s="13" t="s">
        <v>391</v>
      </c>
      <c r="E153" s="13" t="s">
        <v>364</v>
      </c>
      <c r="F153" s="13" t="s">
        <v>392</v>
      </c>
      <c r="G153" s="13" t="s">
        <v>625</v>
      </c>
      <c r="H153" s="14">
        <v>44013</v>
      </c>
      <c r="I153" s="14">
        <v>51317</v>
      </c>
      <c r="J153" s="15">
        <v>1103680</v>
      </c>
      <c r="K153" s="15">
        <v>247465.81</v>
      </c>
      <c r="L153" s="13" t="s">
        <v>44</v>
      </c>
      <c r="M153" s="15">
        <v>1484795.2</v>
      </c>
      <c r="N153" s="15">
        <v>989863.42</v>
      </c>
      <c r="O153" s="15">
        <v>5244158.17</v>
      </c>
      <c r="P153" s="13">
        <v>312.94799999999998</v>
      </c>
      <c r="Q153" s="13"/>
    </row>
    <row r="154" spans="1:17" ht="75.75" thickBot="1" x14ac:dyDescent="0.3">
      <c r="A154" s="13">
        <v>2</v>
      </c>
      <c r="B154" s="13" t="s">
        <v>390</v>
      </c>
      <c r="C154" s="13" t="s">
        <v>22</v>
      </c>
      <c r="D154" s="13"/>
      <c r="E154" s="13"/>
      <c r="F154" s="13" t="s">
        <v>620</v>
      </c>
      <c r="G154" s="13" t="s">
        <v>621</v>
      </c>
      <c r="H154" s="14">
        <v>44743</v>
      </c>
      <c r="I154" s="14">
        <v>50221</v>
      </c>
      <c r="J154" s="15">
        <v>381115.2</v>
      </c>
      <c r="K154" s="15"/>
      <c r="L154" s="13"/>
      <c r="M154" s="15"/>
      <c r="N154" s="15"/>
      <c r="O154" s="15"/>
      <c r="P154" s="13"/>
      <c r="Q154" s="13"/>
    </row>
    <row r="155" spans="1:17" ht="60.75" thickBot="1" x14ac:dyDescent="0.3">
      <c r="A155" s="13">
        <v>1</v>
      </c>
      <c r="B155" s="13" t="s">
        <v>393</v>
      </c>
      <c r="C155" s="13"/>
      <c r="D155" s="13" t="s">
        <v>394</v>
      </c>
      <c r="E155" s="13" t="s">
        <v>174</v>
      </c>
      <c r="F155" s="13" t="s">
        <v>395</v>
      </c>
      <c r="G155" s="13" t="s">
        <v>532</v>
      </c>
      <c r="H155" s="14">
        <v>44757</v>
      </c>
      <c r="I155" s="14">
        <v>56445</v>
      </c>
      <c r="J155" s="15">
        <v>5110000</v>
      </c>
      <c r="K155" s="15">
        <v>980130.54</v>
      </c>
      <c r="L155" s="13" t="s">
        <v>21</v>
      </c>
      <c r="M155" s="15">
        <v>4123886.55</v>
      </c>
      <c r="N155" s="15">
        <v>2481867.0499999998</v>
      </c>
      <c r="O155" s="15">
        <v>11490223.16</v>
      </c>
      <c r="P155" s="13">
        <v>749.52499999999998</v>
      </c>
      <c r="Q155" s="13"/>
    </row>
    <row r="156" spans="1:17" ht="45.75" thickBot="1" x14ac:dyDescent="0.3">
      <c r="A156" s="13">
        <v>1</v>
      </c>
      <c r="B156" s="13" t="s">
        <v>396</v>
      </c>
      <c r="C156" s="13"/>
      <c r="D156" s="13" t="s">
        <v>397</v>
      </c>
      <c r="E156" s="13" t="s">
        <v>28</v>
      </c>
      <c r="F156" s="13" t="s">
        <v>398</v>
      </c>
      <c r="G156" s="13" t="s">
        <v>626</v>
      </c>
      <c r="H156" s="14">
        <v>43739</v>
      </c>
      <c r="I156" s="14">
        <v>54604</v>
      </c>
      <c r="J156" s="15">
        <v>1639091</v>
      </c>
      <c r="K156" s="15">
        <v>327818.19</v>
      </c>
      <c r="L156" s="13" t="s">
        <v>44</v>
      </c>
      <c r="M156" s="15">
        <v>1639091</v>
      </c>
      <c r="N156" s="15">
        <v>983454.59</v>
      </c>
      <c r="O156" s="15">
        <v>6669026.7199999997</v>
      </c>
      <c r="P156" s="13">
        <v>304.05200000000002</v>
      </c>
      <c r="Q156" s="13"/>
    </row>
    <row r="157" spans="1:17" ht="45.75" thickBot="1" x14ac:dyDescent="0.3">
      <c r="A157" s="13">
        <v>1</v>
      </c>
      <c r="B157" s="13" t="s">
        <v>399</v>
      </c>
      <c r="C157" s="13"/>
      <c r="D157" s="13" t="s">
        <v>400</v>
      </c>
      <c r="E157" s="13"/>
      <c r="F157" s="13" t="s">
        <v>401</v>
      </c>
      <c r="G157" s="13" t="s">
        <v>627</v>
      </c>
      <c r="H157" s="14">
        <v>44392</v>
      </c>
      <c r="I157" s="14">
        <v>45487</v>
      </c>
      <c r="J157" s="15">
        <v>1216273.5</v>
      </c>
      <c r="K157" s="15">
        <v>405424.5</v>
      </c>
      <c r="L157" s="13" t="s">
        <v>44</v>
      </c>
      <c r="M157" s="15">
        <v>1216273.5</v>
      </c>
      <c r="N157" s="15">
        <v>405424.5</v>
      </c>
      <c r="O157" s="15">
        <v>3872037</v>
      </c>
      <c r="P157" s="13">
        <v>453.25799999999998</v>
      </c>
      <c r="Q157" s="13"/>
    </row>
    <row r="158" spans="1:17" ht="30.75" thickBot="1" x14ac:dyDescent="0.3">
      <c r="A158" s="13">
        <v>1</v>
      </c>
      <c r="B158" s="13" t="s">
        <v>402</v>
      </c>
      <c r="C158" s="13"/>
      <c r="D158" s="13" t="s">
        <v>403</v>
      </c>
      <c r="E158" s="13"/>
      <c r="F158" s="13" t="s">
        <v>404</v>
      </c>
      <c r="G158" s="13" t="s">
        <v>628</v>
      </c>
      <c r="H158" s="14">
        <v>43709</v>
      </c>
      <c r="I158" s="14">
        <v>50648</v>
      </c>
      <c r="J158" s="15">
        <v>1757213</v>
      </c>
      <c r="K158" s="15">
        <v>351442.6</v>
      </c>
      <c r="L158" s="13" t="s">
        <v>44</v>
      </c>
      <c r="M158" s="15">
        <v>1757213</v>
      </c>
      <c r="N158" s="15">
        <v>1054327.8</v>
      </c>
      <c r="O158" s="15">
        <v>5113286.63</v>
      </c>
      <c r="P158" s="13">
        <v>371.22500000000002</v>
      </c>
      <c r="Q158" s="13"/>
    </row>
    <row r="159" spans="1:17" ht="60.75" thickBot="1" x14ac:dyDescent="0.3">
      <c r="A159" s="13">
        <v>2</v>
      </c>
      <c r="B159" s="13" t="s">
        <v>405</v>
      </c>
      <c r="C159" s="13" t="s">
        <v>17</v>
      </c>
      <c r="D159" s="13" t="s">
        <v>406</v>
      </c>
      <c r="E159" s="13"/>
      <c r="F159" s="13" t="s">
        <v>408</v>
      </c>
      <c r="G159" s="13" t="s">
        <v>629</v>
      </c>
      <c r="H159" s="14">
        <v>43553</v>
      </c>
      <c r="I159" s="14">
        <v>45473</v>
      </c>
      <c r="J159" s="15">
        <v>940000</v>
      </c>
      <c r="K159" s="15">
        <v>433027.46</v>
      </c>
      <c r="L159" s="13" t="s">
        <v>21</v>
      </c>
      <c r="M159" s="15">
        <v>2208310.23</v>
      </c>
      <c r="N159" s="15">
        <v>1342123.1100000001</v>
      </c>
      <c r="O159" s="15">
        <v>5294802.96</v>
      </c>
      <c r="P159" s="13">
        <v>401.36500000000001</v>
      </c>
      <c r="Q159" s="18"/>
    </row>
    <row r="160" spans="1:17" ht="45.75" thickBot="1" x14ac:dyDescent="0.3">
      <c r="A160" s="13">
        <v>2</v>
      </c>
      <c r="B160" s="13" t="s">
        <v>405</v>
      </c>
      <c r="C160" s="13" t="s">
        <v>22</v>
      </c>
      <c r="D160" s="13"/>
      <c r="E160" s="13"/>
      <c r="F160" s="13" t="s">
        <v>407</v>
      </c>
      <c r="G160" s="13" t="s">
        <v>630</v>
      </c>
      <c r="H160" s="14">
        <v>44593</v>
      </c>
      <c r="I160" s="14">
        <v>48395</v>
      </c>
      <c r="J160" s="15">
        <v>1425807.18</v>
      </c>
      <c r="K160" s="15"/>
      <c r="L160" s="13"/>
      <c r="M160" s="15"/>
      <c r="N160" s="15"/>
      <c r="O160" s="15"/>
      <c r="P160" s="13"/>
      <c r="Q160" s="18"/>
    </row>
    <row r="161" spans="1:17" ht="60.75" thickBot="1" x14ac:dyDescent="0.3">
      <c r="A161" s="13">
        <v>1</v>
      </c>
      <c r="B161" s="13" t="s">
        <v>409</v>
      </c>
      <c r="C161" s="13"/>
      <c r="D161" s="13" t="s">
        <v>410</v>
      </c>
      <c r="E161" s="13" t="s">
        <v>184</v>
      </c>
      <c r="F161" s="13" t="s">
        <v>533</v>
      </c>
      <c r="G161" s="13" t="s">
        <v>534</v>
      </c>
      <c r="H161" s="14">
        <v>44927</v>
      </c>
      <c r="I161" s="14">
        <v>60448</v>
      </c>
      <c r="J161" s="15">
        <v>3427900</v>
      </c>
      <c r="K161" s="15">
        <v>698799.53</v>
      </c>
      <c r="L161" s="13" t="s">
        <v>44</v>
      </c>
      <c r="M161" s="15">
        <v>3427900</v>
      </c>
      <c r="N161" s="15">
        <v>2019593.13</v>
      </c>
      <c r="O161" s="15">
        <v>5422748.9900000002</v>
      </c>
      <c r="P161" s="13">
        <v>648.85</v>
      </c>
      <c r="Q161" s="18"/>
    </row>
    <row r="162" spans="1:17" ht="15.75" thickBot="1" x14ac:dyDescent="0.3">
      <c r="A162" s="13">
        <v>1</v>
      </c>
      <c r="B162" s="13" t="s">
        <v>412</v>
      </c>
      <c r="C162" s="13"/>
      <c r="D162" s="13" t="s">
        <v>413</v>
      </c>
      <c r="E162" s="13" t="s">
        <v>191</v>
      </c>
      <c r="F162" s="13" t="s">
        <v>631</v>
      </c>
      <c r="G162" s="13" t="s">
        <v>632</v>
      </c>
      <c r="H162" s="14">
        <v>44409</v>
      </c>
      <c r="I162" s="14">
        <v>59049</v>
      </c>
      <c r="J162" s="15">
        <v>5852047.2400000002</v>
      </c>
      <c r="K162" s="15">
        <v>1516143.96</v>
      </c>
      <c r="L162" s="13" t="s">
        <v>21</v>
      </c>
      <c r="M162" s="15">
        <v>5266013.72</v>
      </c>
      <c r="N162" s="15">
        <v>2233725.7999999998</v>
      </c>
      <c r="O162" s="15">
        <v>4295009.16</v>
      </c>
      <c r="P162" s="13">
        <v>957.10900000000004</v>
      </c>
      <c r="Q162" s="18"/>
    </row>
    <row r="163" spans="1:17" ht="45.75" thickBot="1" x14ac:dyDescent="0.3">
      <c r="A163" s="13">
        <v>2</v>
      </c>
      <c r="B163" s="13" t="s">
        <v>415</v>
      </c>
      <c r="C163" s="13" t="s">
        <v>17</v>
      </c>
      <c r="D163" s="13" t="s">
        <v>416</v>
      </c>
      <c r="E163" s="13" t="s">
        <v>191</v>
      </c>
      <c r="F163" s="13" t="s">
        <v>414</v>
      </c>
      <c r="G163" s="13" t="s">
        <v>633</v>
      </c>
      <c r="H163" s="14">
        <v>44279</v>
      </c>
      <c r="I163" s="14">
        <v>52046</v>
      </c>
      <c r="J163" s="15">
        <v>6106952.7400000002</v>
      </c>
      <c r="K163" s="15">
        <v>1587340.76</v>
      </c>
      <c r="L163" s="13" t="s">
        <v>21</v>
      </c>
      <c r="M163" s="15">
        <v>6791938.4000000004</v>
      </c>
      <c r="N163" s="15">
        <v>3617256.89</v>
      </c>
      <c r="O163" s="15">
        <v>9125965.5999999996</v>
      </c>
      <c r="P163" s="16">
        <v>1234.4490000000001</v>
      </c>
      <c r="Q163" s="18"/>
    </row>
    <row r="164" spans="1:17" ht="15.75" thickBot="1" x14ac:dyDescent="0.3">
      <c r="A164" s="13">
        <v>2</v>
      </c>
      <c r="B164" s="13" t="s">
        <v>415</v>
      </c>
      <c r="C164" s="13" t="s">
        <v>22</v>
      </c>
      <c r="D164" s="13"/>
      <c r="E164" s="13"/>
      <c r="F164" s="13" t="s">
        <v>634</v>
      </c>
      <c r="G164" s="13" t="s">
        <v>635</v>
      </c>
      <c r="H164" s="14">
        <v>44409</v>
      </c>
      <c r="I164" s="14">
        <v>59049</v>
      </c>
      <c r="J164" s="15">
        <v>7315106.4199999999</v>
      </c>
      <c r="K164" s="15"/>
      <c r="L164" s="13"/>
      <c r="M164" s="15"/>
      <c r="N164" s="15"/>
      <c r="O164" s="15"/>
      <c r="P164" s="13"/>
      <c r="Q164" s="18"/>
    </row>
    <row r="165" spans="1:17" ht="45.75" thickBot="1" x14ac:dyDescent="0.3">
      <c r="A165" s="13">
        <v>1</v>
      </c>
      <c r="B165" s="13" t="s">
        <v>417</v>
      </c>
      <c r="C165" s="13"/>
      <c r="D165" s="13" t="s">
        <v>418</v>
      </c>
      <c r="E165" s="13"/>
      <c r="F165" s="13" t="s">
        <v>419</v>
      </c>
      <c r="G165" s="13" t="s">
        <v>420</v>
      </c>
      <c r="H165" s="14">
        <v>43647</v>
      </c>
      <c r="I165" s="14">
        <v>49125</v>
      </c>
      <c r="J165" s="15">
        <v>1718460.3</v>
      </c>
      <c r="K165" s="15">
        <v>286410.05</v>
      </c>
      <c r="L165" s="13" t="s">
        <v>44</v>
      </c>
      <c r="M165" s="15">
        <v>1718460.3</v>
      </c>
      <c r="N165" s="15">
        <v>1145640.2</v>
      </c>
      <c r="O165" s="15">
        <v>5792825.6799999997</v>
      </c>
      <c r="P165" s="13">
        <v>346.28300000000002</v>
      </c>
      <c r="Q165" s="18"/>
    </row>
    <row r="166" spans="1:17" ht="90.75" thickBot="1" x14ac:dyDescent="0.3">
      <c r="A166" s="13">
        <v>1</v>
      </c>
      <c r="B166" s="13" t="s">
        <v>421</v>
      </c>
      <c r="C166" s="13"/>
      <c r="D166" s="13" t="s">
        <v>422</v>
      </c>
      <c r="E166" s="13" t="s">
        <v>364</v>
      </c>
      <c r="F166" s="13" t="s">
        <v>365</v>
      </c>
      <c r="G166" s="13" t="s">
        <v>636</v>
      </c>
      <c r="H166" s="14">
        <v>43647</v>
      </c>
      <c r="I166" s="14">
        <v>50951</v>
      </c>
      <c r="J166" s="15">
        <v>1244386.78</v>
      </c>
      <c r="K166" s="15">
        <v>207397.79</v>
      </c>
      <c r="L166" s="13" t="s">
        <v>44</v>
      </c>
      <c r="M166" s="15">
        <v>1244386.78</v>
      </c>
      <c r="N166" s="15">
        <v>829591.19</v>
      </c>
      <c r="O166" s="15">
        <v>3709031.34</v>
      </c>
      <c r="P166" s="13">
        <v>263.94900000000001</v>
      </c>
      <c r="Q166" s="18"/>
    </row>
    <row r="167" spans="1:17" ht="30.75" thickBot="1" x14ac:dyDescent="0.3">
      <c r="A167" s="13">
        <v>1</v>
      </c>
      <c r="B167" s="13" t="s">
        <v>423</v>
      </c>
      <c r="C167" s="13"/>
      <c r="D167" s="13" t="s">
        <v>424</v>
      </c>
      <c r="E167" s="13" t="s">
        <v>138</v>
      </c>
      <c r="F167" s="13" t="s">
        <v>411</v>
      </c>
      <c r="G167" s="13" t="s">
        <v>637</v>
      </c>
      <c r="H167" s="14">
        <v>43678</v>
      </c>
      <c r="I167" s="14">
        <v>50982</v>
      </c>
      <c r="J167" s="15">
        <v>2436000</v>
      </c>
      <c r="K167" s="15">
        <v>358917.01</v>
      </c>
      <c r="L167" s="13" t="s">
        <v>21</v>
      </c>
      <c r="M167" s="15">
        <v>2170340.9300000002</v>
      </c>
      <c r="N167" s="15">
        <v>1452506.91</v>
      </c>
      <c r="O167" s="15">
        <v>5416814.9100000001</v>
      </c>
      <c r="P167" s="13">
        <v>394.464</v>
      </c>
      <c r="Q167" s="18"/>
    </row>
    <row r="168" spans="1:17" ht="30.75" thickBot="1" x14ac:dyDescent="0.3">
      <c r="A168" s="13">
        <v>1</v>
      </c>
      <c r="B168" s="13" t="s">
        <v>425</v>
      </c>
      <c r="C168" s="13"/>
      <c r="D168" s="13" t="s">
        <v>426</v>
      </c>
      <c r="E168" s="13" t="s">
        <v>150</v>
      </c>
      <c r="F168" s="13" t="s">
        <v>427</v>
      </c>
      <c r="G168" s="13" t="s">
        <v>428</v>
      </c>
      <c r="H168" s="14">
        <v>43871</v>
      </c>
      <c r="I168" s="14">
        <v>46203</v>
      </c>
      <c r="J168" s="15">
        <v>1750000</v>
      </c>
      <c r="K168" s="15">
        <v>350000</v>
      </c>
      <c r="L168" s="13" t="s">
        <v>44</v>
      </c>
      <c r="M168" s="15">
        <v>1750000</v>
      </c>
      <c r="N168" s="15">
        <v>1050000</v>
      </c>
      <c r="O168" s="15">
        <v>4819704.63</v>
      </c>
      <c r="P168" s="13">
        <v>450.34</v>
      </c>
      <c r="Q168" s="18"/>
    </row>
    <row r="169" spans="1:17" ht="75.75" thickBot="1" x14ac:dyDescent="0.3">
      <c r="A169" s="13">
        <v>1</v>
      </c>
      <c r="B169" s="13" t="s">
        <v>429</v>
      </c>
      <c r="C169" s="13"/>
      <c r="D169" s="13" t="s">
        <v>430</v>
      </c>
      <c r="E169" s="13" t="s">
        <v>305</v>
      </c>
      <c r="F169" s="13" t="s">
        <v>431</v>
      </c>
      <c r="G169" s="13" t="s">
        <v>638</v>
      </c>
      <c r="H169" s="14">
        <v>44013</v>
      </c>
      <c r="I169" s="14">
        <v>47664</v>
      </c>
      <c r="J169" s="15">
        <v>1873894</v>
      </c>
      <c r="K169" s="15">
        <v>359658.86</v>
      </c>
      <c r="L169" s="13" t="s">
        <v>21</v>
      </c>
      <c r="M169" s="15">
        <v>1788012.45</v>
      </c>
      <c r="N169" s="15">
        <v>1068694.72</v>
      </c>
      <c r="O169" s="15">
        <v>3569495.27</v>
      </c>
      <c r="P169" s="13">
        <v>324.97500000000002</v>
      </c>
      <c r="Q169" s="18"/>
    </row>
    <row r="170" spans="1:17" ht="75.75" thickBot="1" x14ac:dyDescent="0.3">
      <c r="A170" s="13">
        <v>1</v>
      </c>
      <c r="B170" s="13" t="s">
        <v>432</v>
      </c>
      <c r="C170" s="13"/>
      <c r="D170" s="13" t="s">
        <v>433</v>
      </c>
      <c r="E170" s="13" t="s">
        <v>305</v>
      </c>
      <c r="F170" s="13" t="s">
        <v>431</v>
      </c>
      <c r="G170" s="13" t="s">
        <v>638</v>
      </c>
      <c r="H170" s="14">
        <v>44013</v>
      </c>
      <c r="I170" s="14">
        <v>47664</v>
      </c>
      <c r="J170" s="15">
        <v>1873894</v>
      </c>
      <c r="K170" s="15">
        <v>264494.84000000003</v>
      </c>
      <c r="L170" s="13" t="s">
        <v>21</v>
      </c>
      <c r="M170" s="15">
        <v>1374707.71</v>
      </c>
      <c r="N170" s="15">
        <v>843005.38</v>
      </c>
      <c r="O170" s="15">
        <v>3129226.43</v>
      </c>
      <c r="P170" s="13">
        <v>249.85599999999999</v>
      </c>
      <c r="Q170" s="18"/>
    </row>
    <row r="171" spans="1:17" ht="60.75" thickBot="1" x14ac:dyDescent="0.3">
      <c r="A171" s="13">
        <v>2</v>
      </c>
      <c r="B171" s="13" t="s">
        <v>434</v>
      </c>
      <c r="C171" s="13" t="s">
        <v>17</v>
      </c>
      <c r="D171" s="13" t="s">
        <v>435</v>
      </c>
      <c r="E171" s="13" t="s">
        <v>174</v>
      </c>
      <c r="F171" s="13" t="s">
        <v>436</v>
      </c>
      <c r="G171" s="13" t="s">
        <v>532</v>
      </c>
      <c r="H171" s="14">
        <v>44378</v>
      </c>
      <c r="I171" s="14">
        <v>57556</v>
      </c>
      <c r="J171" s="15">
        <v>1650000</v>
      </c>
      <c r="K171" s="15">
        <v>569321.52</v>
      </c>
      <c r="L171" s="13" t="s">
        <v>21</v>
      </c>
      <c r="M171" s="15">
        <v>2486029.1800000002</v>
      </c>
      <c r="N171" s="15">
        <v>1330729.55</v>
      </c>
      <c r="O171" s="15">
        <v>4091563.6</v>
      </c>
      <c r="P171" s="13">
        <v>451.84100000000001</v>
      </c>
      <c r="Q171" s="18"/>
    </row>
    <row r="172" spans="1:17" ht="60.75" thickBot="1" x14ac:dyDescent="0.3">
      <c r="A172" s="13">
        <v>2</v>
      </c>
      <c r="B172" s="13" t="s">
        <v>434</v>
      </c>
      <c r="C172" s="13" t="s">
        <v>22</v>
      </c>
      <c r="D172" s="13"/>
      <c r="E172" s="13"/>
      <c r="F172" s="13" t="s">
        <v>639</v>
      </c>
      <c r="G172" s="13" t="s">
        <v>532</v>
      </c>
      <c r="H172" s="14">
        <v>45108</v>
      </c>
      <c r="I172" s="14">
        <v>59383</v>
      </c>
      <c r="J172" s="15">
        <v>1750000</v>
      </c>
      <c r="K172" s="15"/>
      <c r="L172" s="13"/>
      <c r="M172" s="15"/>
      <c r="N172" s="15"/>
      <c r="O172" s="15"/>
      <c r="P172" s="13"/>
      <c r="Q172" s="18"/>
    </row>
    <row r="173" spans="1:17" ht="60.75" thickBot="1" x14ac:dyDescent="0.3">
      <c r="A173" s="13">
        <v>1</v>
      </c>
      <c r="B173" s="13" t="s">
        <v>437</v>
      </c>
      <c r="C173" s="13"/>
      <c r="D173" s="13" t="s">
        <v>438</v>
      </c>
      <c r="E173" s="13" t="s">
        <v>174</v>
      </c>
      <c r="F173" s="13" t="s">
        <v>439</v>
      </c>
      <c r="G173" s="13" t="s">
        <v>532</v>
      </c>
      <c r="H173" s="14">
        <v>44378</v>
      </c>
      <c r="I173" s="14">
        <v>57192</v>
      </c>
      <c r="J173" s="15">
        <v>3650000</v>
      </c>
      <c r="K173" s="15">
        <v>535859.97</v>
      </c>
      <c r="L173" s="13" t="s">
        <v>21</v>
      </c>
      <c r="M173" s="15">
        <v>2637796.35</v>
      </c>
      <c r="N173" s="15">
        <v>1595820.27</v>
      </c>
      <c r="O173" s="15">
        <v>4621687.76</v>
      </c>
      <c r="P173" s="13">
        <v>479.42500000000001</v>
      </c>
      <c r="Q173" s="18"/>
    </row>
    <row r="174" spans="1:17" ht="60.75" thickBot="1" x14ac:dyDescent="0.3">
      <c r="A174" s="13">
        <v>1</v>
      </c>
      <c r="B174" s="13" t="s">
        <v>440</v>
      </c>
      <c r="C174" s="13"/>
      <c r="D174" s="13" t="s">
        <v>441</v>
      </c>
      <c r="E174" s="13" t="s">
        <v>442</v>
      </c>
      <c r="F174" s="13" t="s">
        <v>443</v>
      </c>
      <c r="G174" s="13" t="s">
        <v>640</v>
      </c>
      <c r="H174" s="14">
        <v>45108</v>
      </c>
      <c r="I174" s="14">
        <v>45473</v>
      </c>
      <c r="J174" s="15">
        <v>107747.5</v>
      </c>
      <c r="K174" s="15">
        <v>26936.87</v>
      </c>
      <c r="L174" s="13" t="s">
        <v>44</v>
      </c>
      <c r="M174" s="15">
        <v>107747.5</v>
      </c>
      <c r="N174" s="15">
        <v>53873.75</v>
      </c>
      <c r="O174" s="15">
        <v>412742.65</v>
      </c>
      <c r="P174" s="13">
        <v>43.725000000000001</v>
      </c>
      <c r="Q174" s="18"/>
    </row>
    <row r="175" spans="1:17" ht="135.75" thickBot="1" x14ac:dyDescent="0.3">
      <c r="A175" s="13">
        <v>1</v>
      </c>
      <c r="B175" s="13" t="s">
        <v>444</v>
      </c>
      <c r="C175" s="13"/>
      <c r="D175" s="13" t="s">
        <v>445</v>
      </c>
      <c r="E175" s="13"/>
      <c r="F175" s="13" t="s">
        <v>446</v>
      </c>
      <c r="G175" s="13" t="s">
        <v>641</v>
      </c>
      <c r="H175" s="14">
        <v>44225</v>
      </c>
      <c r="I175" s="14">
        <v>45473</v>
      </c>
      <c r="J175" s="15">
        <v>1698510</v>
      </c>
      <c r="K175" s="15">
        <v>339702</v>
      </c>
      <c r="L175" s="13" t="s">
        <v>44</v>
      </c>
      <c r="M175" s="15">
        <v>1698510</v>
      </c>
      <c r="N175" s="15">
        <v>1019106</v>
      </c>
      <c r="O175" s="15">
        <v>2722519.8</v>
      </c>
      <c r="P175" s="13">
        <v>317.57499999999999</v>
      </c>
      <c r="Q175" s="18"/>
    </row>
    <row r="176" spans="1:17" ht="30.75" thickBot="1" x14ac:dyDescent="0.3">
      <c r="A176" s="13">
        <v>1</v>
      </c>
      <c r="B176" s="13" t="s">
        <v>447</v>
      </c>
      <c r="C176" s="13"/>
      <c r="D176" s="13" t="s">
        <v>448</v>
      </c>
      <c r="E176" s="13" t="s">
        <v>142</v>
      </c>
      <c r="F176" s="13" t="s">
        <v>449</v>
      </c>
      <c r="G176" s="13" t="s">
        <v>144</v>
      </c>
      <c r="H176" s="14">
        <v>44743</v>
      </c>
      <c r="I176" s="14">
        <v>46568</v>
      </c>
      <c r="J176" s="15">
        <v>1264640.04</v>
      </c>
      <c r="K176" s="15">
        <v>95529.43</v>
      </c>
      <c r="L176" s="13" t="s">
        <v>21</v>
      </c>
      <c r="M176" s="15">
        <v>557550.67000000004</v>
      </c>
      <c r="N176" s="15">
        <v>357592.44</v>
      </c>
      <c r="O176" s="15">
        <v>869234.68</v>
      </c>
      <c r="P176" s="13">
        <v>101.336</v>
      </c>
      <c r="Q176" s="18"/>
    </row>
    <row r="177" spans="1:17" ht="30.75" thickBot="1" x14ac:dyDescent="0.3">
      <c r="A177" s="13">
        <v>1</v>
      </c>
      <c r="B177" s="13" t="s">
        <v>450</v>
      </c>
      <c r="C177" s="13"/>
      <c r="D177" s="13" t="s">
        <v>451</v>
      </c>
      <c r="E177" s="13" t="s">
        <v>142</v>
      </c>
      <c r="F177" s="13" t="s">
        <v>449</v>
      </c>
      <c r="G177" s="13" t="s">
        <v>144</v>
      </c>
      <c r="H177" s="14">
        <v>44743</v>
      </c>
      <c r="I177" s="14">
        <v>46568</v>
      </c>
      <c r="J177" s="15">
        <v>1264640.04</v>
      </c>
      <c r="K177" s="15">
        <v>68616.820000000007</v>
      </c>
      <c r="L177" s="13" t="s">
        <v>21</v>
      </c>
      <c r="M177" s="15">
        <v>456792.55</v>
      </c>
      <c r="N177" s="15">
        <v>319426.71999999997</v>
      </c>
      <c r="O177" s="15">
        <v>599944.51</v>
      </c>
      <c r="P177" s="13">
        <v>83.022999999999996</v>
      </c>
      <c r="Q177" s="18"/>
    </row>
    <row r="178" spans="1:17" ht="30.75" thickBot="1" x14ac:dyDescent="0.3">
      <c r="A178" s="13">
        <v>1</v>
      </c>
      <c r="B178" s="13" t="s">
        <v>642</v>
      </c>
      <c r="C178" s="13"/>
      <c r="D178" s="13" t="s">
        <v>643</v>
      </c>
      <c r="E178" s="13" t="s">
        <v>295</v>
      </c>
      <c r="F178" s="13" t="s">
        <v>644</v>
      </c>
      <c r="G178" s="13" t="s">
        <v>645</v>
      </c>
      <c r="H178" s="14">
        <v>45047</v>
      </c>
      <c r="I178" s="14">
        <v>45535</v>
      </c>
      <c r="J178" s="15">
        <v>1440000</v>
      </c>
      <c r="K178" s="15">
        <v>170114.96</v>
      </c>
      <c r="L178" s="13" t="s">
        <v>21</v>
      </c>
      <c r="M178" s="15">
        <v>1109203.2</v>
      </c>
      <c r="N178" s="15">
        <v>768973.27</v>
      </c>
      <c r="O178" s="15">
        <v>768973.27</v>
      </c>
      <c r="P178" s="13">
        <v>201.6</v>
      </c>
      <c r="Q178" s="18"/>
    </row>
  </sheetData>
  <sheetProtection algorithmName="SHA-512" hashValue="+erNQBViCy3Z0etNp1V6bQTGCVuXBMLw9O154GBgTGlAyVwVq26U3OoNFUdElrkI5g0XeupBbP7fNYirvPELeg==" saltValue="Cy7Gi75H7zbKGX4ALXrUeA==" spinCount="100000" sheet="1" objects="1" scenarios="1"/>
  <autoFilter ref="A1:Q178">
    <sortState ref="A2:Q178">
      <sortCondition ref="B1:B178"/>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27.5703125" customWidth="1"/>
    <col min="2" max="2" width="17.140625" customWidth="1"/>
    <col min="3" max="3" width="22" customWidth="1"/>
    <col min="4" max="11" width="17.140625" customWidth="1"/>
    <col min="12" max="12" width="21.85546875" customWidth="1"/>
  </cols>
  <sheetData>
    <row r="1" spans="1:12" ht="90.75" thickBot="1" x14ac:dyDescent="0.3">
      <c r="A1" s="5" t="s">
        <v>3</v>
      </c>
      <c r="B1" s="5" t="s">
        <v>452</v>
      </c>
      <c r="C1" s="5" t="s">
        <v>5</v>
      </c>
      <c r="D1" s="6" t="s">
        <v>7</v>
      </c>
      <c r="E1" s="6" t="s">
        <v>8</v>
      </c>
      <c r="F1" s="5" t="s">
        <v>477</v>
      </c>
      <c r="G1" s="5" t="s">
        <v>453</v>
      </c>
      <c r="H1" s="5" t="s">
        <v>454</v>
      </c>
      <c r="I1" s="5" t="s">
        <v>455</v>
      </c>
      <c r="J1" s="5" t="s">
        <v>456</v>
      </c>
      <c r="K1" s="5" t="s">
        <v>457</v>
      </c>
      <c r="L1" s="5" t="s">
        <v>458</v>
      </c>
    </row>
    <row r="2" spans="1:12" ht="79.5" thickBot="1" x14ac:dyDescent="0.3">
      <c r="A2" s="7" t="s">
        <v>459</v>
      </c>
      <c r="B2" s="7" t="s">
        <v>142</v>
      </c>
      <c r="C2" s="7" t="s">
        <v>460</v>
      </c>
      <c r="D2" s="8">
        <v>42140</v>
      </c>
      <c r="E2" s="8">
        <v>49810</v>
      </c>
      <c r="F2" s="9">
        <v>1187186.04</v>
      </c>
      <c r="G2" s="9">
        <v>1187186.04</v>
      </c>
      <c r="H2" s="10">
        <v>8514259</v>
      </c>
      <c r="I2" s="10">
        <v>21555317</v>
      </c>
      <c r="J2" s="7">
        <v>490</v>
      </c>
      <c r="K2" s="10">
        <f t="shared" ref="K2:K8" si="0">G2/J2</f>
        <v>2422.8286530612245</v>
      </c>
      <c r="L2" s="7" t="s">
        <v>461</v>
      </c>
    </row>
    <row r="3" spans="1:12" ht="63.75" thickBot="1" x14ac:dyDescent="0.3">
      <c r="A3" s="7" t="s">
        <v>462</v>
      </c>
      <c r="B3" s="7" t="s">
        <v>142</v>
      </c>
      <c r="C3" s="7" t="s">
        <v>463</v>
      </c>
      <c r="D3" s="8">
        <v>42377</v>
      </c>
      <c r="E3" s="8">
        <v>47855</v>
      </c>
      <c r="F3" s="9">
        <v>1155000</v>
      </c>
      <c r="G3" s="9">
        <v>1155000</v>
      </c>
      <c r="H3" s="10">
        <v>8963319</v>
      </c>
      <c r="I3" s="10">
        <v>17205703</v>
      </c>
      <c r="J3" s="7">
        <v>620</v>
      </c>
      <c r="K3" s="10">
        <f t="shared" si="0"/>
        <v>1862.9032258064517</v>
      </c>
      <c r="L3" s="7" t="s">
        <v>464</v>
      </c>
    </row>
    <row r="4" spans="1:12" ht="95.25" thickBot="1" x14ac:dyDescent="0.3">
      <c r="A4" s="7" t="s">
        <v>479</v>
      </c>
      <c r="B4" s="7" t="s">
        <v>142</v>
      </c>
      <c r="C4" s="7" t="s">
        <v>465</v>
      </c>
      <c r="D4" s="8">
        <v>41821</v>
      </c>
      <c r="E4" s="8">
        <v>45473</v>
      </c>
      <c r="F4" s="9">
        <v>3525999.96</v>
      </c>
      <c r="G4" s="9">
        <v>3525999.96</v>
      </c>
      <c r="H4" s="10">
        <v>31806782</v>
      </c>
      <c r="I4" s="10">
        <v>34157448</v>
      </c>
      <c r="J4" s="7">
        <v>366</v>
      </c>
      <c r="K4" s="10">
        <f t="shared" si="0"/>
        <v>9633.8796721311483</v>
      </c>
      <c r="L4" s="7" t="s">
        <v>466</v>
      </c>
    </row>
    <row r="5" spans="1:12" ht="142.5" thickBot="1" x14ac:dyDescent="0.3">
      <c r="A5" s="7" t="s">
        <v>467</v>
      </c>
      <c r="B5" s="7" t="s">
        <v>142</v>
      </c>
      <c r="C5" s="7" t="s">
        <v>468</v>
      </c>
      <c r="D5" s="8">
        <v>41821</v>
      </c>
      <c r="E5" s="8">
        <v>45473</v>
      </c>
      <c r="F5" s="9">
        <v>1406444.04</v>
      </c>
      <c r="G5" s="9">
        <v>1406444.04</v>
      </c>
      <c r="H5" s="10">
        <v>12069252</v>
      </c>
      <c r="I5" s="10">
        <v>13096881</v>
      </c>
      <c r="J5" s="7">
        <f>39+156</f>
        <v>195</v>
      </c>
      <c r="K5" s="10">
        <f t="shared" si="0"/>
        <v>7212.5335384615382</v>
      </c>
      <c r="L5" s="7" t="s">
        <v>469</v>
      </c>
    </row>
    <row r="6" spans="1:12" ht="63.75" thickBot="1" x14ac:dyDescent="0.3">
      <c r="A6" s="7" t="s">
        <v>470</v>
      </c>
      <c r="B6" s="7" t="s">
        <v>142</v>
      </c>
      <c r="C6" s="7" t="s">
        <v>471</v>
      </c>
      <c r="D6" s="8">
        <v>41821</v>
      </c>
      <c r="E6" s="8">
        <v>45473</v>
      </c>
      <c r="F6" s="9">
        <v>1172228.76</v>
      </c>
      <c r="G6" s="9">
        <v>1172228.76</v>
      </c>
      <c r="H6" s="10">
        <v>10616043</v>
      </c>
      <c r="I6" s="10">
        <f>F6*10</f>
        <v>11722287.6</v>
      </c>
      <c r="J6" s="7">
        <v>713</v>
      </c>
      <c r="K6" s="10">
        <f t="shared" si="0"/>
        <v>1644.0796072931275</v>
      </c>
      <c r="L6" s="7" t="s">
        <v>472</v>
      </c>
    </row>
    <row r="7" spans="1:12" ht="48" thickBot="1" x14ac:dyDescent="0.3">
      <c r="A7" s="7" t="s">
        <v>470</v>
      </c>
      <c r="B7" s="7" t="s">
        <v>142</v>
      </c>
      <c r="C7" s="7" t="s">
        <v>473</v>
      </c>
      <c r="D7" s="11">
        <v>44075</v>
      </c>
      <c r="E7" s="11">
        <v>52474</v>
      </c>
      <c r="F7" s="9">
        <v>1269859.2</v>
      </c>
      <c r="G7" s="9">
        <v>1269859.2</v>
      </c>
      <c r="H7" s="10">
        <v>4385529</v>
      </c>
      <c r="I7" s="10">
        <f>F7*23</f>
        <v>29206761.599999998</v>
      </c>
      <c r="J7" s="7">
        <v>532</v>
      </c>
      <c r="K7" s="10">
        <f t="shared" si="0"/>
        <v>2386.9533834586464</v>
      </c>
      <c r="L7" s="7" t="s">
        <v>474</v>
      </c>
    </row>
    <row r="8" spans="1:12" ht="48" thickBot="1" x14ac:dyDescent="0.3">
      <c r="A8" s="7" t="s">
        <v>478</v>
      </c>
      <c r="B8" s="7" t="s">
        <v>142</v>
      </c>
      <c r="C8" s="7" t="s">
        <v>475</v>
      </c>
      <c r="D8" s="12">
        <v>45128</v>
      </c>
      <c r="E8" s="12">
        <v>50607</v>
      </c>
      <c r="F8" s="9">
        <v>1203711.96</v>
      </c>
      <c r="G8" s="9">
        <v>1203711.96</v>
      </c>
      <c r="H8" s="9">
        <v>1203711.96</v>
      </c>
      <c r="I8" s="10">
        <f>F8*15</f>
        <v>18055679.399999999</v>
      </c>
      <c r="J8" s="7">
        <v>200</v>
      </c>
      <c r="K8" s="10">
        <f t="shared" si="0"/>
        <v>6018.5598</v>
      </c>
      <c r="L8" s="7" t="s">
        <v>476</v>
      </c>
    </row>
  </sheetData>
  <sheetProtection algorithmName="SHA-512" hashValue="1X0shZ0XmuA3hfo+wLR3LkwmsJxp+Z2Axtn7Nab41MsK4mu+4fyzMax5d3XCo/AKhiOwMJqEqPZb5ChTGhrpPA==" saltValue="TfdZtSXyjfvDDLri3BzJeg==" spinCount="100000" sheet="1" objects="1" scenarios="1"/>
  <autoFilter ref="A1:L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Lease Subsidy Data</vt:lpstr>
      <vt:lpstr>Lease Payments Data</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Cochran Erin</dc:creator>
  <cp:lastModifiedBy>Saladi, Monica</cp:lastModifiedBy>
  <dcterms:created xsi:type="dcterms:W3CDTF">2024-01-23T14:14:50Z</dcterms:created>
  <dcterms:modified xsi:type="dcterms:W3CDTF">2024-02-01T21:13:40Z</dcterms:modified>
</cp:coreProperties>
</file>