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v\Documents\"/>
    </mc:Choice>
  </mc:AlternateContent>
  <xr:revisionPtr revIDLastSave="0" documentId="13_ncr:1_{884025B4-E23F-4999-9AA3-9A17E3FF4A27}" xr6:coauthVersionLast="47" xr6:coauthVersionMax="47" xr10:uidLastSave="{00000000-0000-0000-0000-000000000000}"/>
  <bookViews>
    <workbookView xWindow="-120" yWindow="-120" windowWidth="20730" windowHeight="11040" xr2:uid="{0023D5E6-6EF4-4D98-A2F3-D82083AAB90B}"/>
  </bookViews>
  <sheets>
    <sheet name="Summary" sheetId="12" r:id="rId1"/>
    <sheet name="developments in progress 2022" sheetId="5" r:id="rId2"/>
    <sheet name="developments done prior to 2023" sheetId="1" r:id="rId3"/>
  </sheets>
  <definedNames>
    <definedName name="_xlnm._FilterDatabase" localSheetId="2" hidden="1">'developments done prior to 2023'!$A$2:$G$28</definedName>
    <definedName name="_xlnm._FilterDatabase" localSheetId="1" hidden="1">'developments in progress 2022'!$A$2:$Q$58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8" i="1" s="1"/>
  <c r="F58" i="5"/>
  <c r="E58" i="5"/>
  <c r="Q4" i="5" l="1"/>
  <c r="Q5" i="5"/>
  <c r="Q7" i="5"/>
  <c r="Q11" i="5"/>
  <c r="Q14" i="5"/>
  <c r="Q15" i="5"/>
  <c r="Q10" i="5"/>
  <c r="Q12" i="5"/>
  <c r="Q16" i="5"/>
  <c r="Q6" i="5"/>
  <c r="Q17" i="5"/>
  <c r="Q8" i="5"/>
  <c r="Q13" i="5"/>
  <c r="Q9" i="5"/>
  <c r="Q23" i="5"/>
  <c r="Q18" i="5"/>
  <c r="Q21" i="5"/>
  <c r="Q24" i="5"/>
  <c r="Q20" i="5"/>
  <c r="Q25" i="5"/>
  <c r="Q22" i="5"/>
  <c r="Q19" i="5"/>
  <c r="Q56" i="5"/>
  <c r="Q53" i="5"/>
  <c r="Q41" i="5"/>
  <c r="Q33" i="5"/>
  <c r="Q52" i="5"/>
  <c r="Q38" i="5"/>
  <c r="Q26" i="5"/>
  <c r="Q27" i="5"/>
  <c r="Q45" i="5"/>
  <c r="Q51" i="5"/>
  <c r="Q47" i="5"/>
  <c r="Q43" i="5"/>
  <c r="Q57" i="5"/>
  <c r="Q42" i="5"/>
  <c r="Q54" i="5"/>
  <c r="Q50" i="5"/>
  <c r="Q44" i="5"/>
  <c r="Q36" i="5"/>
  <c r="Q32" i="5"/>
  <c r="Q39" i="5"/>
  <c r="Q46" i="5"/>
  <c r="Q49" i="5"/>
  <c r="Q31" i="5"/>
  <c r="Q48" i="5"/>
  <c r="Q40" i="5"/>
  <c r="Q30" i="5"/>
  <c r="Q35" i="5"/>
  <c r="Q28" i="5"/>
  <c r="Q34" i="5"/>
  <c r="Q37" i="5"/>
  <c r="Q29" i="5"/>
  <c r="Q55" i="5"/>
  <c r="Q3" i="5"/>
  <c r="G28" i="1"/>
</calcChain>
</file>

<file path=xl/sharedStrings.xml><?xml version="1.0" encoding="utf-8"?>
<sst xmlns="http://schemas.openxmlformats.org/spreadsheetml/2006/main" count="235" uniqueCount="117">
  <si>
    <t>The MAP Roof Repair effort entails 657 total planned roof replacements.</t>
  </si>
  <si>
    <t>'developments in progress 2022' represent any development that was undergoing active work at any point in 2022.</t>
  </si>
  <si>
    <t>Roof Projects Ongoing in 2022</t>
  </si>
  <si>
    <t>Tranche</t>
  </si>
  <si>
    <t>Proj #</t>
  </si>
  <si>
    <t>TDS</t>
  </si>
  <si>
    <t>Development*</t>
  </si>
  <si>
    <t>Total Roofs Completed</t>
  </si>
  <si>
    <t>Total Roofs</t>
  </si>
  <si>
    <t>Complexity of Repair</t>
  </si>
  <si>
    <t>Current Phase</t>
  </si>
  <si>
    <t>Anticipated Construction Start Date (Baseline)</t>
  </si>
  <si>
    <t>Actual Construction Start Date</t>
  </si>
  <si>
    <t>Anticipated Construction  Completion Date (Baseline)</t>
  </si>
  <si>
    <t>Actual Construction Completion Date</t>
  </si>
  <si>
    <t>City Budget</t>
  </si>
  <si>
    <t>Federal Budget</t>
  </si>
  <si>
    <t>State Budget</t>
  </si>
  <si>
    <t>Other Budget</t>
  </si>
  <si>
    <t>Total Budget</t>
  </si>
  <si>
    <t>BRUEKELEN</t>
  </si>
  <si>
    <t>Complex</t>
  </si>
  <si>
    <t>Construction</t>
  </si>
  <si>
    <t>GRANT</t>
  </si>
  <si>
    <t>Closeout</t>
  </si>
  <si>
    <t>MORRIS II</t>
  </si>
  <si>
    <t>BUTLER</t>
  </si>
  <si>
    <t>FARRAGUT</t>
  </si>
  <si>
    <t>BREVOORT</t>
  </si>
  <si>
    <t>TOMPKINS</t>
  </si>
  <si>
    <t>GOMPERS</t>
  </si>
  <si>
    <t>WASHINGTON</t>
  </si>
  <si>
    <t>MONROE</t>
  </si>
  <si>
    <t>FIRST HOUSES</t>
  </si>
  <si>
    <t>Design</t>
  </si>
  <si>
    <t>SOUTH JAMAICA I</t>
  </si>
  <si>
    <t>SOUTH JAMAICA II</t>
  </si>
  <si>
    <t>HOLMES</t>
  </si>
  <si>
    <t>MARCY</t>
  </si>
  <si>
    <t>VLADECK II</t>
  </si>
  <si>
    <t>WOODSIDE</t>
  </si>
  <si>
    <t>NOSTRAND</t>
  </si>
  <si>
    <t>JACKSON</t>
  </si>
  <si>
    <t>Procurement</t>
  </si>
  <si>
    <t>LINCOLN</t>
  </si>
  <si>
    <t>VLADECK</t>
  </si>
  <si>
    <t>DREW HAMILTON</t>
  </si>
  <si>
    <t>BROWNSVILLE</t>
  </si>
  <si>
    <t>TELLER AVENUE-EAST 166TH STREET2</t>
  </si>
  <si>
    <t>COLLEGE AVE- EAST 165TH2</t>
  </si>
  <si>
    <t>BARUCH HOUSES ADDITION</t>
  </si>
  <si>
    <t>BRYANT AVENUE-EAST 174TH STREET</t>
  </si>
  <si>
    <t>LONGFELLOW AVENUE REHAB</t>
  </si>
  <si>
    <t>WOODSON</t>
  </si>
  <si>
    <t>ATLANTIC TERMINAL SITE 4B</t>
  </si>
  <si>
    <t>DOUGLASS ADDITION</t>
  </si>
  <si>
    <t>MOORE</t>
  </si>
  <si>
    <t>HARRISON AVENUE REHAB (GROUP A)</t>
  </si>
  <si>
    <t>WSUR (SITE C) 589 AMSTERDAM AVE</t>
  </si>
  <si>
    <t>TWIN PARKS EAST (SITE 9)</t>
  </si>
  <si>
    <t>VANDALIA AVENUE</t>
  </si>
  <si>
    <t>LOW HOUSES</t>
  </si>
  <si>
    <t>MORRISANIA AIR RIGHTS</t>
  </si>
  <si>
    <t>DOUGLASS II</t>
  </si>
  <si>
    <t>UNIVERSITY AVENUE REHAB</t>
  </si>
  <si>
    <t>HARRISON AVENUE REHAB (GROUP B)</t>
  </si>
  <si>
    <t>SEWARD PARK EXTENSION</t>
  </si>
  <si>
    <t>REHAB PROGRAM (DOUGLASS REHABS)</t>
  </si>
  <si>
    <t>HUGHES APARTMENTS</t>
  </si>
  <si>
    <t>LOWER EAST SIDE I INFILL</t>
  </si>
  <si>
    <t>ST. MARY'S</t>
  </si>
  <si>
    <t>MORRIS I</t>
  </si>
  <si>
    <t xml:space="preserve">MILL BROOK (5 out of 9) </t>
  </si>
  <si>
    <t>GUN HILL</t>
  </si>
  <si>
    <t>CLINTON</t>
  </si>
  <si>
    <t>DOUGLASS I</t>
  </si>
  <si>
    <t>HUNTS POINT AVENUE REHAB</t>
  </si>
  <si>
    <t>FULTON</t>
  </si>
  <si>
    <t>VAN DYKE I &amp; II</t>
  </si>
  <si>
    <t>WSUR (BROWNSTONES)</t>
  </si>
  <si>
    <t>NOTES:</t>
  </si>
  <si>
    <t>* Roofs repairs were in progress across 56 developments in 2022, and were grouped together in 55 unique project numbers</t>
  </si>
  <si>
    <t>Roof Projects Completed Prior to January 2023</t>
  </si>
  <si>
    <t>Construction Start Date</t>
  </si>
  <si>
    <t>Construction Completion Date</t>
  </si>
  <si>
    <t>Number of Roofs Completed</t>
  </si>
  <si>
    <t>Number of Roofs Remaining</t>
  </si>
  <si>
    <t>Total Roofs in Project</t>
  </si>
  <si>
    <t>QUEENSBRIDGE NORTH</t>
  </si>
  <si>
    <t>005</t>
  </si>
  <si>
    <t>QUEENSBRIDGE SOUTH</t>
  </si>
  <si>
    <t>031, 085</t>
  </si>
  <si>
    <t>ALBANY I &amp; II</t>
  </si>
  <si>
    <t>047</t>
  </si>
  <si>
    <t>PARKSIDE</t>
  </si>
  <si>
    <t>036</t>
  </si>
  <si>
    <t>SHEEPSHEAD BAY</t>
  </si>
  <si>
    <t>WISE TOWERS</t>
  </si>
  <si>
    <t>WHITE</t>
  </si>
  <si>
    <t>SEDGWICK</t>
  </si>
  <si>
    <t>SAINT NICHOLAS</t>
  </si>
  <si>
    <t>TILDEN</t>
  </si>
  <si>
    <t>CYPRESS HILLS</t>
  </si>
  <si>
    <t>BORINQUEN PLAZA II</t>
  </si>
  <si>
    <t>WEBSTER</t>
  </si>
  <si>
    <t>EASTCHESTER GARDENS</t>
  </si>
  <si>
    <t>9272, 10113</t>
  </si>
  <si>
    <t>032, 157</t>
  </si>
  <si>
    <t>BRONX RIVER &amp; BRONX RIVER ADDITION</t>
  </si>
  <si>
    <t>9318, 9319</t>
  </si>
  <si>
    <t>BAYVIEW</t>
  </si>
  <si>
    <t>MELROSE</t>
  </si>
  <si>
    <t>BORINQUEN PLAZA I</t>
  </si>
  <si>
    <t xml:space="preserve">* Roofs repairs have been completed in a total of 27 developments </t>
  </si>
  <si>
    <t>NYCHA - MAP Roof Repair</t>
  </si>
  <si>
    <t>'developments done prior to 2023' represent any development where the roof repairs were complete by December 31, 2022.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</si>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</sst>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$&quot;#,##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>
      <alignment vertical="center"/>
    </xf>
    <xf numFmtId="0" fontId="8" fillId="0" borderId="0"/>
  </cellStyleXfs>
  <cellXfs count="54">
    <xf numFmtId="0" fontId="0" fillId="0" borderId="0" xfId="0"/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1" xfId="0" quotePrefix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166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2" applyAlignment="1">
      <alignment vertical="center" wrapText="1"/>
    </xf>
    <xf numFmtId="166" fontId="3" fillId="2" borderId="0" xfId="0" applyNumberFormat="1" applyFont="1" applyFill="1" applyAlignment="1">
      <alignment horizontal="centerContinuous"/>
    </xf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9" fillId="0" borderId="0" xfId="0" applyFont="1"/>
    <xf numFmtId="0" fontId="2" fillId="3" borderId="1" xfId="0" applyFont="1" applyFill="1" applyBorder="1"/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2" borderId="7" xfId="0" applyFill="1" applyBorder="1" applyAlignment="1">
      <alignment horizontal="centerContinuous"/>
    </xf>
    <xf numFmtId="14" fontId="3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Continuous"/>
    </xf>
    <xf numFmtId="0" fontId="0" fillId="3" borderId="8" xfId="0" applyFill="1" applyBorder="1"/>
    <xf numFmtId="0" fontId="5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/>
    <xf numFmtId="0" fontId="2" fillId="2" borderId="6" xfId="0" applyFont="1" applyFill="1" applyBorder="1" applyAlignment="1">
      <alignment horizontal="centerContinuous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66" fontId="5" fillId="5" borderId="1" xfId="0" applyNumberFormat="1" applyFont="1" applyFill="1" applyBorder="1" applyAlignment="1">
      <alignment vertical="center" wrapText="1"/>
    </xf>
    <xf numFmtId="0" fontId="0" fillId="0" borderId="0" xfId="0" quotePrefix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1" xr:uid="{C136416B-1BAF-4699-82B8-BB1520B0E07F}"/>
    <cellStyle name="Normal 3" xfId="2" xr:uid="{55F1EC85-68C1-4903-ACEC-A131B7F6AAEC}"/>
    <cellStyle name="Normal 4" xfId="3" xr:uid="{A71F1417-A224-4409-9695-5BD87B36881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B7573-23A6-4BCC-A831-CF41608D065E}">
  <dimension ref="A1:A4"/>
  <sheetViews>
    <sheetView tabSelected="1" workbookViewId="0">
      <selection activeCell="A7" sqref="A7"/>
    </sheetView>
  </sheetViews>
  <sheetFormatPr defaultRowHeight="16.5" customHeight="1" x14ac:dyDescent="0.25"/>
  <cols>
    <col min="1" max="1" width="111.28515625" style="24" customWidth="1"/>
  </cols>
  <sheetData>
    <row r="1" spans="1:1" ht="16.5" customHeight="1" x14ac:dyDescent="0.25">
      <c r="A1" s="52" t="s">
        <v>114</v>
      </c>
    </row>
    <row r="2" spans="1:1" ht="16.5" customHeight="1" x14ac:dyDescent="0.25">
      <c r="A2" s="24" t="s">
        <v>0</v>
      </c>
    </row>
    <row r="3" spans="1:1" ht="16.5" customHeight="1" x14ac:dyDescent="0.25">
      <c r="A3" s="46" t="s">
        <v>1</v>
      </c>
    </row>
    <row r="4" spans="1:1" ht="16.5" customHeight="1" x14ac:dyDescent="0.25">
      <c r="A4" s="46" t="s">
        <v>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567F-FFF8-48AE-8370-18890F50E1B4}">
  <dimension ref="A1:Q61"/>
  <sheetViews>
    <sheetView zoomScaleNormal="100" workbookViewId="0">
      <pane ySplit="2" topLeftCell="A3" activePane="bottomLeft" state="frozen"/>
      <selection activeCell="A2" sqref="A2"/>
      <selection pane="bottomLeft" activeCell="L8" sqref="L8"/>
    </sheetView>
  </sheetViews>
  <sheetFormatPr defaultRowHeight="15" x14ac:dyDescent="0.25"/>
  <cols>
    <col min="1" max="1" width="9.140625" customWidth="1"/>
    <col min="2" max="2" width="11.5703125" customWidth="1"/>
    <col min="3" max="3" width="9.140625" customWidth="1"/>
    <col min="4" max="4" width="27.42578125" customWidth="1"/>
    <col min="5" max="6" width="15.7109375" customWidth="1"/>
    <col min="7" max="7" width="14" customWidth="1"/>
    <col min="8" max="8" width="14.85546875" style="17" customWidth="1"/>
    <col min="9" max="9" width="15.7109375" style="19" customWidth="1"/>
    <col min="10" max="10" width="15.7109375" style="20" customWidth="1"/>
    <col min="11" max="11" width="15.7109375" style="21" customWidth="1"/>
    <col min="12" max="16" width="15.7109375" customWidth="1"/>
    <col min="17" max="17" width="15.7109375" style="18" customWidth="1"/>
  </cols>
  <sheetData>
    <row r="1" spans="1:17" x14ac:dyDescent="0.25">
      <c r="A1" s="40" t="s">
        <v>2</v>
      </c>
      <c r="B1" s="30"/>
      <c r="C1" s="30"/>
      <c r="D1" s="30"/>
      <c r="E1" s="30"/>
      <c r="F1" s="30"/>
      <c r="G1" s="30"/>
      <c r="H1" s="34"/>
      <c r="I1" s="31"/>
      <c r="J1" s="32"/>
      <c r="K1" s="33"/>
      <c r="L1" s="30"/>
      <c r="M1" s="30"/>
      <c r="N1" s="30"/>
      <c r="O1" s="30"/>
      <c r="P1" s="30"/>
      <c r="Q1" s="23"/>
    </row>
    <row r="2" spans="1:17" ht="60" x14ac:dyDescent="0.25">
      <c r="A2" s="41" t="s">
        <v>3</v>
      </c>
      <c r="B2" s="41" t="s">
        <v>4</v>
      </c>
      <c r="C2" s="41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3" t="s">
        <v>10</v>
      </c>
      <c r="I2" s="42" t="s">
        <v>11</v>
      </c>
      <c r="J2" s="42" t="s">
        <v>12</v>
      </c>
      <c r="K2" s="42" t="s">
        <v>13</v>
      </c>
      <c r="L2" s="43" t="s">
        <v>14</v>
      </c>
      <c r="M2" s="44" t="s">
        <v>15</v>
      </c>
      <c r="N2" s="44" t="s">
        <v>16</v>
      </c>
      <c r="O2" s="44" t="s">
        <v>17</v>
      </c>
      <c r="P2" s="44" t="s">
        <v>18</v>
      </c>
      <c r="Q2" s="45" t="s">
        <v>19</v>
      </c>
    </row>
    <row r="3" spans="1:17" x14ac:dyDescent="0.25">
      <c r="A3" s="5">
        <v>2</v>
      </c>
      <c r="B3" s="6">
        <v>7525</v>
      </c>
      <c r="C3" s="7">
        <v>56</v>
      </c>
      <c r="D3" s="1" t="s">
        <v>20</v>
      </c>
      <c r="E3" s="47">
        <v>11</v>
      </c>
      <c r="F3" s="38">
        <v>32</v>
      </c>
      <c r="G3" s="53" t="s">
        <v>21</v>
      </c>
      <c r="H3" s="53" t="s">
        <v>22</v>
      </c>
      <c r="I3" s="4"/>
      <c r="J3" s="4">
        <v>43201</v>
      </c>
      <c r="K3" s="4">
        <v>45032</v>
      </c>
      <c r="L3" s="4"/>
      <c r="M3" s="13">
        <v>34736378</v>
      </c>
      <c r="N3" s="13">
        <v>35937935</v>
      </c>
      <c r="O3" s="13">
        <v>0</v>
      </c>
      <c r="P3" s="13">
        <v>0</v>
      </c>
      <c r="Q3" s="39">
        <f t="shared" ref="Q3:Q34" si="0">SUM(M3:P3)</f>
        <v>70674313</v>
      </c>
    </row>
    <row r="4" spans="1:17" x14ac:dyDescent="0.25">
      <c r="A4" s="5">
        <v>3</v>
      </c>
      <c r="B4" s="6">
        <v>8838</v>
      </c>
      <c r="C4" s="7">
        <v>87</v>
      </c>
      <c r="D4" s="2" t="s">
        <v>23</v>
      </c>
      <c r="E4" s="47">
        <v>10</v>
      </c>
      <c r="F4" s="38">
        <v>10</v>
      </c>
      <c r="G4" s="53" t="s">
        <v>21</v>
      </c>
      <c r="H4" s="53" t="s">
        <v>24</v>
      </c>
      <c r="I4" s="4"/>
      <c r="J4" s="4">
        <v>43376</v>
      </c>
      <c r="K4" s="4"/>
      <c r="L4" s="4">
        <v>44603</v>
      </c>
      <c r="M4" s="13">
        <v>16626558</v>
      </c>
      <c r="N4" s="13">
        <v>1176938</v>
      </c>
      <c r="O4" s="13">
        <v>0</v>
      </c>
      <c r="P4" s="13">
        <v>0</v>
      </c>
      <c r="Q4" s="39">
        <f t="shared" si="0"/>
        <v>17803496</v>
      </c>
    </row>
    <row r="5" spans="1:17" x14ac:dyDescent="0.25">
      <c r="A5" s="5">
        <v>3</v>
      </c>
      <c r="B5" s="6">
        <v>9861</v>
      </c>
      <c r="C5" s="7">
        <v>502</v>
      </c>
      <c r="D5" s="2" t="s">
        <v>25</v>
      </c>
      <c r="E5" s="47">
        <v>7</v>
      </c>
      <c r="F5" s="38">
        <v>7</v>
      </c>
      <c r="G5" s="53" t="s">
        <v>21</v>
      </c>
      <c r="H5" s="53" t="s">
        <v>24</v>
      </c>
      <c r="I5" s="4"/>
      <c r="J5" s="4">
        <v>43596</v>
      </c>
      <c r="K5" s="4"/>
      <c r="L5" s="4">
        <v>44862</v>
      </c>
      <c r="M5" s="13">
        <v>13152820</v>
      </c>
      <c r="N5" s="13">
        <v>2736417</v>
      </c>
      <c r="O5" s="13">
        <v>0</v>
      </c>
      <c r="P5" s="13">
        <v>0</v>
      </c>
      <c r="Q5" s="39">
        <f t="shared" si="0"/>
        <v>15889237</v>
      </c>
    </row>
    <row r="6" spans="1:17" x14ac:dyDescent="0.25">
      <c r="A6" s="5">
        <v>4</v>
      </c>
      <c r="B6" s="6">
        <v>9933</v>
      </c>
      <c r="C6" s="7">
        <v>113</v>
      </c>
      <c r="D6" s="2" t="s">
        <v>26</v>
      </c>
      <c r="E6" s="47">
        <v>6</v>
      </c>
      <c r="F6" s="38">
        <v>6</v>
      </c>
      <c r="G6" s="53" t="s">
        <v>21</v>
      </c>
      <c r="H6" s="53" t="s">
        <v>22</v>
      </c>
      <c r="I6" s="4"/>
      <c r="J6" s="4">
        <v>44284</v>
      </c>
      <c r="K6" s="4"/>
      <c r="L6" s="4">
        <v>44926</v>
      </c>
      <c r="M6" s="13">
        <v>15026100</v>
      </c>
      <c r="N6" s="13">
        <v>84754</v>
      </c>
      <c r="O6" s="13">
        <v>0</v>
      </c>
      <c r="P6" s="13">
        <v>0</v>
      </c>
      <c r="Q6" s="39">
        <f t="shared" si="0"/>
        <v>15110854</v>
      </c>
    </row>
    <row r="7" spans="1:17" x14ac:dyDescent="0.25">
      <c r="A7" s="5">
        <v>4</v>
      </c>
      <c r="B7" s="6">
        <v>9928</v>
      </c>
      <c r="C7" s="7">
        <v>29</v>
      </c>
      <c r="D7" s="2" t="s">
        <v>27</v>
      </c>
      <c r="E7" s="47">
        <v>10</v>
      </c>
      <c r="F7" s="38">
        <v>10</v>
      </c>
      <c r="G7" s="53" t="s">
        <v>21</v>
      </c>
      <c r="H7" s="53" t="s">
        <v>24</v>
      </c>
      <c r="I7" s="4"/>
      <c r="J7" s="4">
        <v>43836</v>
      </c>
      <c r="K7" s="4"/>
      <c r="L7" s="4">
        <v>44837</v>
      </c>
      <c r="M7" s="13">
        <v>28726624</v>
      </c>
      <c r="N7" s="13">
        <v>286179</v>
      </c>
      <c r="O7" s="13">
        <v>0</v>
      </c>
      <c r="P7" s="13">
        <v>0</v>
      </c>
      <c r="Q7" s="39">
        <f t="shared" si="0"/>
        <v>29012803</v>
      </c>
    </row>
    <row r="8" spans="1:17" x14ac:dyDescent="0.25">
      <c r="A8" s="5">
        <v>4</v>
      </c>
      <c r="B8" s="6">
        <v>9931</v>
      </c>
      <c r="C8" s="7">
        <v>65</v>
      </c>
      <c r="D8" s="2" t="s">
        <v>28</v>
      </c>
      <c r="E8" s="47">
        <v>8</v>
      </c>
      <c r="F8" s="38">
        <v>14</v>
      </c>
      <c r="G8" s="53" t="s">
        <v>21</v>
      </c>
      <c r="H8" s="53" t="s">
        <v>22</v>
      </c>
      <c r="I8" s="4"/>
      <c r="J8" s="4">
        <v>44431</v>
      </c>
      <c r="K8" s="4">
        <v>44991</v>
      </c>
      <c r="L8" s="4"/>
      <c r="M8" s="13">
        <v>29497591</v>
      </c>
      <c r="N8" s="13">
        <v>0</v>
      </c>
      <c r="O8" s="13">
        <v>0</v>
      </c>
      <c r="P8" s="13">
        <v>0</v>
      </c>
      <c r="Q8" s="39">
        <f t="shared" si="0"/>
        <v>29497591</v>
      </c>
    </row>
    <row r="9" spans="1:17" x14ac:dyDescent="0.25">
      <c r="A9" s="5">
        <v>4</v>
      </c>
      <c r="B9" s="6">
        <v>9934</v>
      </c>
      <c r="C9" s="7">
        <v>131</v>
      </c>
      <c r="D9" s="2" t="s">
        <v>29</v>
      </c>
      <c r="E9" s="47">
        <v>3</v>
      </c>
      <c r="F9" s="38">
        <v>8</v>
      </c>
      <c r="G9" s="53" t="s">
        <v>21</v>
      </c>
      <c r="H9" s="53" t="s">
        <v>22</v>
      </c>
      <c r="I9" s="4"/>
      <c r="J9" s="4">
        <v>44428</v>
      </c>
      <c r="K9" s="4">
        <v>44991</v>
      </c>
      <c r="L9" s="4"/>
      <c r="M9" s="13">
        <v>22310713</v>
      </c>
      <c r="N9" s="13">
        <v>43713</v>
      </c>
      <c r="O9" s="13">
        <v>0</v>
      </c>
      <c r="P9" s="13">
        <v>0</v>
      </c>
      <c r="Q9" s="39">
        <f t="shared" si="0"/>
        <v>22354426</v>
      </c>
    </row>
    <row r="10" spans="1:17" x14ac:dyDescent="0.25">
      <c r="A10" s="5">
        <v>4</v>
      </c>
      <c r="B10" s="6">
        <v>9926</v>
      </c>
      <c r="C10" s="7">
        <v>100</v>
      </c>
      <c r="D10" s="2" t="s">
        <v>30</v>
      </c>
      <c r="E10" s="47">
        <v>3</v>
      </c>
      <c r="F10" s="38">
        <v>3</v>
      </c>
      <c r="G10" s="53" t="s">
        <v>21</v>
      </c>
      <c r="H10" s="53" t="s">
        <v>24</v>
      </c>
      <c r="I10" s="4"/>
      <c r="J10" s="4">
        <v>44319</v>
      </c>
      <c r="K10" s="4"/>
      <c r="L10" s="4">
        <v>44860</v>
      </c>
      <c r="M10" s="13">
        <v>7167476</v>
      </c>
      <c r="N10" s="13">
        <v>35253</v>
      </c>
      <c r="O10" s="13">
        <v>0</v>
      </c>
      <c r="P10" s="13">
        <v>0</v>
      </c>
      <c r="Q10" s="39">
        <f t="shared" si="0"/>
        <v>7202729</v>
      </c>
    </row>
    <row r="11" spans="1:17" x14ac:dyDescent="0.25">
      <c r="A11" s="5">
        <v>4</v>
      </c>
      <c r="B11" s="6">
        <v>9923</v>
      </c>
      <c r="C11" s="7">
        <v>62</v>
      </c>
      <c r="D11" s="2" t="s">
        <v>31</v>
      </c>
      <c r="E11" s="47">
        <v>5</v>
      </c>
      <c r="F11" s="38">
        <v>14</v>
      </c>
      <c r="G11" s="53" t="s">
        <v>21</v>
      </c>
      <c r="H11" s="53" t="s">
        <v>22</v>
      </c>
      <c r="I11" s="4"/>
      <c r="J11" s="4">
        <v>44342</v>
      </c>
      <c r="K11" s="4">
        <v>45077</v>
      </c>
      <c r="L11" s="4"/>
      <c r="M11" s="13">
        <v>30495157</v>
      </c>
      <c r="N11" s="13">
        <v>95259</v>
      </c>
      <c r="O11" s="13">
        <v>0</v>
      </c>
      <c r="P11" s="13">
        <v>0</v>
      </c>
      <c r="Q11" s="39">
        <f t="shared" si="0"/>
        <v>30590416</v>
      </c>
    </row>
    <row r="12" spans="1:17" x14ac:dyDescent="0.25">
      <c r="A12" s="5">
        <v>4</v>
      </c>
      <c r="B12" s="6">
        <v>9927</v>
      </c>
      <c r="C12" s="7">
        <v>88</v>
      </c>
      <c r="D12" s="2" t="s">
        <v>32</v>
      </c>
      <c r="E12" s="47">
        <v>13</v>
      </c>
      <c r="F12" s="38">
        <v>13</v>
      </c>
      <c r="G12" s="53" t="s">
        <v>21</v>
      </c>
      <c r="H12" s="53" t="s">
        <v>22</v>
      </c>
      <c r="I12" s="4"/>
      <c r="J12" s="4">
        <v>44284</v>
      </c>
      <c r="K12" s="4"/>
      <c r="L12" s="4">
        <v>44926</v>
      </c>
      <c r="M12" s="13">
        <v>27926650</v>
      </c>
      <c r="N12" s="13">
        <v>45792</v>
      </c>
      <c r="O12" s="13">
        <v>0</v>
      </c>
      <c r="P12" s="13">
        <v>0</v>
      </c>
      <c r="Q12" s="39">
        <f t="shared" si="0"/>
        <v>27972442</v>
      </c>
    </row>
    <row r="13" spans="1:17" x14ac:dyDescent="0.25">
      <c r="A13" s="5">
        <v>4</v>
      </c>
      <c r="B13" s="6">
        <v>9932</v>
      </c>
      <c r="C13" s="7">
        <v>1</v>
      </c>
      <c r="D13" s="2" t="s">
        <v>33</v>
      </c>
      <c r="E13" s="47">
        <v>0</v>
      </c>
      <c r="F13" s="38">
        <v>10</v>
      </c>
      <c r="G13" s="53" t="s">
        <v>21</v>
      </c>
      <c r="H13" s="53" t="s">
        <v>34</v>
      </c>
      <c r="I13" s="4">
        <v>44548</v>
      </c>
      <c r="J13" s="4"/>
      <c r="K13" s="4">
        <v>45087</v>
      </c>
      <c r="L13" s="4"/>
      <c r="M13" s="13">
        <v>17910200</v>
      </c>
      <c r="N13" s="13">
        <v>185553</v>
      </c>
      <c r="O13" s="13">
        <v>0</v>
      </c>
      <c r="P13" s="13">
        <v>432500</v>
      </c>
      <c r="Q13" s="39">
        <f t="shared" si="0"/>
        <v>18528253</v>
      </c>
    </row>
    <row r="14" spans="1:17" x14ac:dyDescent="0.25">
      <c r="A14" s="5">
        <v>4</v>
      </c>
      <c r="B14" s="6">
        <v>9924</v>
      </c>
      <c r="C14" s="7">
        <v>8</v>
      </c>
      <c r="D14" s="2" t="s">
        <v>35</v>
      </c>
      <c r="E14" s="47">
        <v>11</v>
      </c>
      <c r="F14" s="38">
        <v>11</v>
      </c>
      <c r="G14" s="53" t="s">
        <v>21</v>
      </c>
      <c r="H14" s="53" t="s">
        <v>22</v>
      </c>
      <c r="I14" s="4"/>
      <c r="J14" s="4">
        <v>44305</v>
      </c>
      <c r="K14" s="4"/>
      <c r="L14" s="4">
        <v>44926</v>
      </c>
      <c r="M14" s="13">
        <v>30111141</v>
      </c>
      <c r="N14" s="13">
        <v>31027</v>
      </c>
      <c r="O14" s="13">
        <v>0</v>
      </c>
      <c r="P14" s="13">
        <v>0</v>
      </c>
      <c r="Q14" s="39">
        <f t="shared" si="0"/>
        <v>30142168</v>
      </c>
    </row>
    <row r="15" spans="1:17" x14ac:dyDescent="0.25">
      <c r="A15" s="5">
        <v>4</v>
      </c>
      <c r="B15" s="6">
        <v>9925</v>
      </c>
      <c r="C15" s="7">
        <v>66</v>
      </c>
      <c r="D15" s="2" t="s">
        <v>36</v>
      </c>
      <c r="E15" s="47">
        <v>11</v>
      </c>
      <c r="F15" s="38">
        <v>16</v>
      </c>
      <c r="G15" s="53" t="s">
        <v>21</v>
      </c>
      <c r="H15" s="53" t="s">
        <v>22</v>
      </c>
      <c r="I15" s="4"/>
      <c r="J15" s="4">
        <v>44321</v>
      </c>
      <c r="K15" s="4">
        <v>45158</v>
      </c>
      <c r="L15" s="4"/>
      <c r="M15" s="13">
        <v>25391231</v>
      </c>
      <c r="N15" s="13">
        <v>45859</v>
      </c>
      <c r="O15" s="13">
        <v>0</v>
      </c>
      <c r="P15" s="13">
        <v>0</v>
      </c>
      <c r="Q15" s="39">
        <f t="shared" si="0"/>
        <v>25437090</v>
      </c>
    </row>
    <row r="16" spans="1:17" x14ac:dyDescent="0.25">
      <c r="A16" s="5">
        <v>4</v>
      </c>
      <c r="B16" s="6">
        <v>9998</v>
      </c>
      <c r="C16" s="7">
        <v>159</v>
      </c>
      <c r="D16" s="2" t="s">
        <v>37</v>
      </c>
      <c r="E16" s="47">
        <v>0</v>
      </c>
      <c r="F16" s="38">
        <v>2</v>
      </c>
      <c r="G16" s="53" t="s">
        <v>21</v>
      </c>
      <c r="H16" s="53" t="s">
        <v>22</v>
      </c>
      <c r="I16" s="4"/>
      <c r="J16" s="4">
        <v>44434</v>
      </c>
      <c r="K16" s="4">
        <v>45174</v>
      </c>
      <c r="L16" s="4"/>
      <c r="M16" s="13">
        <v>6447922</v>
      </c>
      <c r="N16" s="13">
        <v>1127156</v>
      </c>
      <c r="O16" s="13">
        <v>0</v>
      </c>
      <c r="P16" s="13">
        <v>0</v>
      </c>
      <c r="Q16" s="39">
        <f t="shared" si="0"/>
        <v>7575078</v>
      </c>
    </row>
    <row r="17" spans="1:17" x14ac:dyDescent="0.25">
      <c r="A17" s="5">
        <v>4</v>
      </c>
      <c r="B17" s="6">
        <v>9930</v>
      </c>
      <c r="C17" s="7">
        <v>21</v>
      </c>
      <c r="D17" s="2" t="s">
        <v>38</v>
      </c>
      <c r="E17" s="47">
        <v>21</v>
      </c>
      <c r="F17" s="38">
        <v>28</v>
      </c>
      <c r="G17" s="53" t="s">
        <v>21</v>
      </c>
      <c r="H17" s="53" t="s">
        <v>22</v>
      </c>
      <c r="I17" s="4"/>
      <c r="J17" s="4">
        <v>44305</v>
      </c>
      <c r="K17" s="4">
        <v>45259</v>
      </c>
      <c r="L17" s="4"/>
      <c r="M17" s="13">
        <v>48905247</v>
      </c>
      <c r="N17" s="13">
        <v>300009</v>
      </c>
      <c r="O17" s="13">
        <v>0</v>
      </c>
      <c r="P17" s="13">
        <v>0</v>
      </c>
      <c r="Q17" s="39">
        <f t="shared" si="0"/>
        <v>49205256</v>
      </c>
    </row>
    <row r="18" spans="1:17" x14ac:dyDescent="0.25">
      <c r="A18" s="5">
        <v>5</v>
      </c>
      <c r="B18" s="6">
        <v>10126</v>
      </c>
      <c r="C18" s="7">
        <v>7</v>
      </c>
      <c r="D18" s="2" t="s">
        <v>39</v>
      </c>
      <c r="E18" s="47">
        <v>1</v>
      </c>
      <c r="F18" s="38">
        <v>4</v>
      </c>
      <c r="G18" s="53" t="s">
        <v>21</v>
      </c>
      <c r="H18" s="53" t="s">
        <v>22</v>
      </c>
      <c r="I18" s="4"/>
      <c r="J18" s="4">
        <v>44742</v>
      </c>
      <c r="K18" s="4">
        <v>45004</v>
      </c>
      <c r="L18" s="4"/>
      <c r="M18" s="13">
        <v>4750298</v>
      </c>
      <c r="N18" s="13">
        <v>29322</v>
      </c>
      <c r="O18" s="13">
        <v>0</v>
      </c>
      <c r="P18" s="13">
        <v>0</v>
      </c>
      <c r="Q18" s="39">
        <f t="shared" si="0"/>
        <v>4779620</v>
      </c>
    </row>
    <row r="19" spans="1:17" x14ac:dyDescent="0.25">
      <c r="A19" s="5">
        <v>5</v>
      </c>
      <c r="B19" s="6">
        <v>10133</v>
      </c>
      <c r="C19" s="7">
        <v>33</v>
      </c>
      <c r="D19" s="2" t="s">
        <v>40</v>
      </c>
      <c r="E19" s="47">
        <v>0</v>
      </c>
      <c r="F19" s="38">
        <v>20</v>
      </c>
      <c r="G19" s="53" t="s">
        <v>21</v>
      </c>
      <c r="H19" s="53" t="s">
        <v>22</v>
      </c>
      <c r="I19" s="4"/>
      <c r="J19" s="4">
        <v>44879</v>
      </c>
      <c r="K19" s="4">
        <v>45280</v>
      </c>
      <c r="L19" s="4"/>
      <c r="M19" s="13">
        <v>23763606</v>
      </c>
      <c r="N19" s="13">
        <v>130775</v>
      </c>
      <c r="O19" s="13">
        <v>0</v>
      </c>
      <c r="P19" s="13">
        <v>0</v>
      </c>
      <c r="Q19" s="39">
        <f t="shared" si="0"/>
        <v>23894381</v>
      </c>
    </row>
    <row r="20" spans="1:17" x14ac:dyDescent="0.25">
      <c r="A20" s="5">
        <v>5</v>
      </c>
      <c r="B20" s="6">
        <v>10129</v>
      </c>
      <c r="C20" s="7">
        <v>43</v>
      </c>
      <c r="D20" s="2" t="s">
        <v>41</v>
      </c>
      <c r="E20" s="47">
        <v>2</v>
      </c>
      <c r="F20" s="38">
        <v>17</v>
      </c>
      <c r="G20" s="53" t="s">
        <v>21</v>
      </c>
      <c r="H20" s="53" t="s">
        <v>22</v>
      </c>
      <c r="I20" s="4"/>
      <c r="J20" s="4">
        <v>44729</v>
      </c>
      <c r="K20" s="4">
        <v>45285</v>
      </c>
      <c r="L20" s="4"/>
      <c r="M20" s="13">
        <v>39403233</v>
      </c>
      <c r="N20" s="13">
        <v>113157</v>
      </c>
      <c r="O20" s="13">
        <v>0</v>
      </c>
      <c r="P20" s="13">
        <v>0</v>
      </c>
      <c r="Q20" s="39">
        <f t="shared" si="0"/>
        <v>39516390</v>
      </c>
    </row>
    <row r="21" spans="1:17" x14ac:dyDescent="0.25">
      <c r="A21" s="5">
        <v>5</v>
      </c>
      <c r="B21" s="6">
        <v>10127</v>
      </c>
      <c r="C21" s="7">
        <v>120</v>
      </c>
      <c r="D21" s="2" t="s">
        <v>42</v>
      </c>
      <c r="E21" s="47">
        <v>0</v>
      </c>
      <c r="F21" s="38">
        <v>7</v>
      </c>
      <c r="G21" s="53" t="s">
        <v>21</v>
      </c>
      <c r="H21" s="53" t="s">
        <v>43</v>
      </c>
      <c r="I21" s="4">
        <v>44918</v>
      </c>
      <c r="J21" s="4"/>
      <c r="K21" s="4">
        <v>45367</v>
      </c>
      <c r="L21" s="4"/>
      <c r="M21" s="13">
        <v>15821714</v>
      </c>
      <c r="N21" s="13">
        <v>37731</v>
      </c>
      <c r="O21" s="13">
        <v>0</v>
      </c>
      <c r="P21" s="13">
        <v>0</v>
      </c>
      <c r="Q21" s="39">
        <f t="shared" si="0"/>
        <v>15859445</v>
      </c>
    </row>
    <row r="22" spans="1:17" x14ac:dyDescent="0.25">
      <c r="A22" s="5">
        <v>5</v>
      </c>
      <c r="B22" s="6">
        <v>10131</v>
      </c>
      <c r="C22" s="7">
        <v>20</v>
      </c>
      <c r="D22" s="2" t="s">
        <v>44</v>
      </c>
      <c r="E22" s="47">
        <v>0</v>
      </c>
      <c r="F22" s="38">
        <v>11</v>
      </c>
      <c r="G22" s="53" t="s">
        <v>21</v>
      </c>
      <c r="H22" s="53" t="s">
        <v>34</v>
      </c>
      <c r="I22" s="4">
        <v>44787</v>
      </c>
      <c r="J22" s="4"/>
      <c r="K22" s="4">
        <v>45386</v>
      </c>
      <c r="L22" s="4"/>
      <c r="M22" s="13">
        <v>703327</v>
      </c>
      <c r="N22" s="13">
        <v>125785</v>
      </c>
      <c r="O22" s="13">
        <v>0</v>
      </c>
      <c r="P22" s="13">
        <v>0</v>
      </c>
      <c r="Q22" s="39">
        <f t="shared" si="0"/>
        <v>829112</v>
      </c>
    </row>
    <row r="23" spans="1:17" x14ac:dyDescent="0.25">
      <c r="A23" s="5">
        <v>5</v>
      </c>
      <c r="B23" s="6">
        <v>10125</v>
      </c>
      <c r="C23" s="7">
        <v>6</v>
      </c>
      <c r="D23" s="2" t="s">
        <v>45</v>
      </c>
      <c r="E23" s="47">
        <v>2</v>
      </c>
      <c r="F23" s="38">
        <v>20</v>
      </c>
      <c r="G23" s="53" t="s">
        <v>21</v>
      </c>
      <c r="H23" s="53" t="s">
        <v>22</v>
      </c>
      <c r="I23" s="4"/>
      <c r="J23" s="4">
        <v>44742</v>
      </c>
      <c r="K23" s="4">
        <v>45434</v>
      </c>
      <c r="L23" s="4"/>
      <c r="M23" s="13">
        <v>25033008</v>
      </c>
      <c r="N23" s="13">
        <v>134147</v>
      </c>
      <c r="O23" s="13">
        <v>0</v>
      </c>
      <c r="P23" s="13">
        <v>0</v>
      </c>
      <c r="Q23" s="39">
        <f t="shared" si="0"/>
        <v>25167155</v>
      </c>
    </row>
    <row r="24" spans="1:17" x14ac:dyDescent="0.25">
      <c r="A24" s="5">
        <v>5</v>
      </c>
      <c r="B24" s="6">
        <v>10128</v>
      </c>
      <c r="C24" s="3">
        <v>111</v>
      </c>
      <c r="D24" s="2" t="s">
        <v>46</v>
      </c>
      <c r="E24" s="47">
        <v>0</v>
      </c>
      <c r="F24" s="38">
        <v>5</v>
      </c>
      <c r="G24" s="53" t="s">
        <v>21</v>
      </c>
      <c r="H24" s="53" t="s">
        <v>43</v>
      </c>
      <c r="I24" s="4">
        <v>44926</v>
      </c>
      <c r="J24" s="4"/>
      <c r="K24" s="4">
        <v>45466</v>
      </c>
      <c r="L24" s="4"/>
      <c r="M24" s="13">
        <v>633500</v>
      </c>
      <c r="N24" s="13">
        <v>4082</v>
      </c>
      <c r="O24" s="13">
        <v>0</v>
      </c>
      <c r="P24" s="13">
        <v>24961</v>
      </c>
      <c r="Q24" s="39">
        <f t="shared" si="0"/>
        <v>662543</v>
      </c>
    </row>
    <row r="25" spans="1:17" x14ac:dyDescent="0.25">
      <c r="A25" s="5">
        <v>5</v>
      </c>
      <c r="B25" s="6">
        <v>10130</v>
      </c>
      <c r="C25" s="7">
        <v>16</v>
      </c>
      <c r="D25" s="2" t="s">
        <v>47</v>
      </c>
      <c r="E25" s="47">
        <v>4</v>
      </c>
      <c r="F25" s="38">
        <v>27</v>
      </c>
      <c r="G25" s="53" t="s">
        <v>21</v>
      </c>
      <c r="H25" s="53" t="s">
        <v>22</v>
      </c>
      <c r="I25" s="4"/>
      <c r="J25" s="4">
        <v>44728</v>
      </c>
      <c r="K25" s="4">
        <v>45487</v>
      </c>
      <c r="L25" s="4"/>
      <c r="M25" s="13">
        <v>53413640</v>
      </c>
      <c r="N25" s="13">
        <v>166635</v>
      </c>
      <c r="O25" s="13">
        <v>0</v>
      </c>
      <c r="P25" s="13">
        <v>0</v>
      </c>
      <c r="Q25" s="39">
        <f t="shared" si="0"/>
        <v>53580275</v>
      </c>
    </row>
    <row r="26" spans="1:17" ht="30" x14ac:dyDescent="0.25">
      <c r="A26" s="5">
        <v>6</v>
      </c>
      <c r="B26" s="6">
        <v>11903</v>
      </c>
      <c r="C26" s="3">
        <v>223</v>
      </c>
      <c r="D26" s="2" t="s">
        <v>48</v>
      </c>
      <c r="E26" s="47">
        <v>0</v>
      </c>
      <c r="F26" s="16">
        <v>1</v>
      </c>
      <c r="G26" s="53" t="s">
        <v>21</v>
      </c>
      <c r="H26" s="53" t="s">
        <v>34</v>
      </c>
      <c r="I26" s="4">
        <v>44817</v>
      </c>
      <c r="J26" s="4"/>
      <c r="K26" s="4">
        <v>44996</v>
      </c>
      <c r="L26" s="4"/>
      <c r="M26" s="13">
        <v>80000</v>
      </c>
      <c r="N26" s="13">
        <v>5780</v>
      </c>
      <c r="O26" s="13">
        <v>0</v>
      </c>
      <c r="P26" s="13">
        <v>0</v>
      </c>
      <c r="Q26" s="39">
        <f t="shared" si="0"/>
        <v>85780</v>
      </c>
    </row>
    <row r="27" spans="1:17" x14ac:dyDescent="0.25">
      <c r="A27" s="5">
        <v>6</v>
      </c>
      <c r="B27" s="6">
        <v>11904</v>
      </c>
      <c r="C27" s="3">
        <v>236</v>
      </c>
      <c r="D27" s="2" t="s">
        <v>49</v>
      </c>
      <c r="E27" s="47">
        <v>0</v>
      </c>
      <c r="F27" s="16">
        <v>1</v>
      </c>
      <c r="G27" s="53" t="s">
        <v>21</v>
      </c>
      <c r="H27" s="53" t="s">
        <v>34</v>
      </c>
      <c r="I27" s="4">
        <v>44277</v>
      </c>
      <c r="J27" s="4"/>
      <c r="K27" s="4">
        <v>44999</v>
      </c>
      <c r="L27" s="4"/>
      <c r="M27" s="13">
        <v>0</v>
      </c>
      <c r="N27" s="13">
        <v>9080</v>
      </c>
      <c r="O27" s="13">
        <v>0</v>
      </c>
      <c r="P27" s="13">
        <v>0</v>
      </c>
      <c r="Q27" s="39">
        <f t="shared" si="0"/>
        <v>9080</v>
      </c>
    </row>
    <row r="28" spans="1:17" x14ac:dyDescent="0.25">
      <c r="A28" s="5">
        <v>6</v>
      </c>
      <c r="B28" s="6">
        <v>10842</v>
      </c>
      <c r="C28" s="3">
        <v>198</v>
      </c>
      <c r="D28" s="2" t="s">
        <v>50</v>
      </c>
      <c r="E28" s="47">
        <v>0</v>
      </c>
      <c r="F28" s="16">
        <v>1</v>
      </c>
      <c r="G28" s="53" t="s">
        <v>21</v>
      </c>
      <c r="H28" s="53" t="s">
        <v>43</v>
      </c>
      <c r="I28" s="4">
        <v>44737</v>
      </c>
      <c r="J28" s="4"/>
      <c r="K28" s="4">
        <v>45007</v>
      </c>
      <c r="L28" s="4"/>
      <c r="M28" s="13">
        <v>0</v>
      </c>
      <c r="N28" s="13">
        <v>0</v>
      </c>
      <c r="O28" s="13">
        <v>0</v>
      </c>
      <c r="P28" s="13">
        <v>0</v>
      </c>
      <c r="Q28" s="39">
        <f t="shared" si="0"/>
        <v>0</v>
      </c>
    </row>
    <row r="29" spans="1:17" ht="30" x14ac:dyDescent="0.25">
      <c r="A29" s="5">
        <v>6</v>
      </c>
      <c r="B29" s="6">
        <v>11925</v>
      </c>
      <c r="C29" s="3">
        <v>235</v>
      </c>
      <c r="D29" s="2" t="s">
        <v>51</v>
      </c>
      <c r="E29" s="47">
        <v>0</v>
      </c>
      <c r="F29" s="16">
        <v>1</v>
      </c>
      <c r="G29" s="53" t="s">
        <v>21</v>
      </c>
      <c r="H29" s="53" t="s">
        <v>43</v>
      </c>
      <c r="I29" s="4">
        <v>44897</v>
      </c>
      <c r="J29" s="4"/>
      <c r="K29" s="4">
        <v>45077</v>
      </c>
      <c r="L29" s="4"/>
      <c r="M29" s="13">
        <v>78000</v>
      </c>
      <c r="N29" s="13">
        <v>14732</v>
      </c>
      <c r="O29" s="13">
        <v>0</v>
      </c>
      <c r="P29" s="13">
        <v>0</v>
      </c>
      <c r="Q29" s="39">
        <f t="shared" si="0"/>
        <v>92732</v>
      </c>
    </row>
    <row r="30" spans="1:17" ht="30" x14ac:dyDescent="0.25">
      <c r="A30" s="5">
        <v>6</v>
      </c>
      <c r="B30" s="6">
        <v>11921</v>
      </c>
      <c r="C30" s="3">
        <v>362</v>
      </c>
      <c r="D30" s="2" t="s">
        <v>52</v>
      </c>
      <c r="E30" s="47">
        <v>0</v>
      </c>
      <c r="F30" s="16">
        <v>3</v>
      </c>
      <c r="G30" s="53" t="s">
        <v>21</v>
      </c>
      <c r="H30" s="53" t="s">
        <v>34</v>
      </c>
      <c r="I30" s="4">
        <v>44905</v>
      </c>
      <c r="J30" s="4"/>
      <c r="K30" s="4">
        <v>45084</v>
      </c>
      <c r="L30" s="4"/>
      <c r="M30" s="13">
        <v>120000</v>
      </c>
      <c r="N30" s="13">
        <v>11170</v>
      </c>
      <c r="O30" s="13">
        <v>0</v>
      </c>
      <c r="P30" s="13">
        <v>0</v>
      </c>
      <c r="Q30" s="39">
        <f t="shared" si="0"/>
        <v>131170</v>
      </c>
    </row>
    <row r="31" spans="1:17" x14ac:dyDescent="0.25">
      <c r="A31" s="5">
        <v>6</v>
      </c>
      <c r="B31" s="6">
        <v>11918</v>
      </c>
      <c r="C31" s="3">
        <v>182</v>
      </c>
      <c r="D31" s="2" t="s">
        <v>53</v>
      </c>
      <c r="E31" s="47">
        <v>0</v>
      </c>
      <c r="F31" s="16">
        <v>2</v>
      </c>
      <c r="G31" s="53" t="s">
        <v>21</v>
      </c>
      <c r="H31" s="53" t="s">
        <v>34</v>
      </c>
      <c r="I31" s="4">
        <v>44907</v>
      </c>
      <c r="J31" s="4"/>
      <c r="K31" s="4">
        <v>45087</v>
      </c>
      <c r="L31" s="4"/>
      <c r="M31" s="13">
        <v>91836</v>
      </c>
      <c r="N31" s="13">
        <v>34795</v>
      </c>
      <c r="O31" s="13">
        <v>0</v>
      </c>
      <c r="P31" s="13">
        <v>0</v>
      </c>
      <c r="Q31" s="39">
        <f t="shared" si="0"/>
        <v>126631</v>
      </c>
    </row>
    <row r="32" spans="1:17" x14ac:dyDescent="0.25">
      <c r="A32" s="5">
        <v>6</v>
      </c>
      <c r="B32" s="6">
        <v>11915</v>
      </c>
      <c r="C32" s="3">
        <v>256</v>
      </c>
      <c r="D32" s="2" t="s">
        <v>54</v>
      </c>
      <c r="E32" s="47">
        <v>0</v>
      </c>
      <c r="F32" s="16">
        <v>1</v>
      </c>
      <c r="G32" s="53" t="s">
        <v>21</v>
      </c>
      <c r="H32" s="53" t="s">
        <v>34</v>
      </c>
      <c r="I32" s="4">
        <v>44951</v>
      </c>
      <c r="J32" s="4"/>
      <c r="K32" s="4">
        <v>45132</v>
      </c>
      <c r="L32" s="4"/>
      <c r="M32" s="13">
        <v>57659</v>
      </c>
      <c r="N32" s="13">
        <v>26204</v>
      </c>
      <c r="O32" s="13">
        <v>0</v>
      </c>
      <c r="P32" s="13">
        <v>0</v>
      </c>
      <c r="Q32" s="39">
        <f t="shared" si="0"/>
        <v>83863</v>
      </c>
    </row>
    <row r="33" spans="1:17" x14ac:dyDescent="0.25">
      <c r="A33" s="5">
        <v>6</v>
      </c>
      <c r="B33" s="6">
        <v>11900</v>
      </c>
      <c r="C33" s="7">
        <v>148</v>
      </c>
      <c r="D33" s="2" t="s">
        <v>55</v>
      </c>
      <c r="E33" s="47">
        <v>0</v>
      </c>
      <c r="F33" s="16">
        <v>1</v>
      </c>
      <c r="G33" s="53" t="s">
        <v>21</v>
      </c>
      <c r="H33" s="53" t="s">
        <v>34</v>
      </c>
      <c r="I33" s="4">
        <v>44961</v>
      </c>
      <c r="J33" s="4"/>
      <c r="K33" s="4">
        <v>45140</v>
      </c>
      <c r="L33" s="4"/>
      <c r="M33" s="13">
        <v>157000</v>
      </c>
      <c r="N33" s="13">
        <v>0</v>
      </c>
      <c r="O33" s="13">
        <v>0</v>
      </c>
      <c r="P33" s="13">
        <v>0</v>
      </c>
      <c r="Q33" s="39">
        <f t="shared" si="0"/>
        <v>157000</v>
      </c>
    </row>
    <row r="34" spans="1:17" x14ac:dyDescent="0.25">
      <c r="A34" s="5">
        <v>6</v>
      </c>
      <c r="B34" s="6">
        <v>11923</v>
      </c>
      <c r="C34" s="3">
        <v>129</v>
      </c>
      <c r="D34" s="2" t="s">
        <v>56</v>
      </c>
      <c r="E34" s="47">
        <v>0</v>
      </c>
      <c r="F34" s="16">
        <v>1</v>
      </c>
      <c r="G34" s="53" t="s">
        <v>21</v>
      </c>
      <c r="H34" s="53" t="s">
        <v>34</v>
      </c>
      <c r="I34" s="4">
        <v>44968</v>
      </c>
      <c r="J34" s="4"/>
      <c r="K34" s="4">
        <v>45149</v>
      </c>
      <c r="L34" s="4"/>
      <c r="M34" s="13">
        <v>279550</v>
      </c>
      <c r="N34" s="13">
        <v>9450</v>
      </c>
      <c r="O34" s="13">
        <v>0</v>
      </c>
      <c r="P34" s="13">
        <v>0</v>
      </c>
      <c r="Q34" s="39">
        <f t="shared" si="0"/>
        <v>289000</v>
      </c>
    </row>
    <row r="35" spans="1:17" ht="30" x14ac:dyDescent="0.25">
      <c r="A35" s="5">
        <v>6</v>
      </c>
      <c r="B35" s="6">
        <v>11922</v>
      </c>
      <c r="C35" s="3">
        <v>347</v>
      </c>
      <c r="D35" s="2" t="s">
        <v>57</v>
      </c>
      <c r="E35" s="47">
        <v>0</v>
      </c>
      <c r="F35" s="16">
        <v>2</v>
      </c>
      <c r="G35" s="53" t="s">
        <v>21</v>
      </c>
      <c r="H35" s="53" t="s">
        <v>34</v>
      </c>
      <c r="I35" s="4">
        <v>44981</v>
      </c>
      <c r="J35" s="4"/>
      <c r="K35" s="4">
        <v>45161</v>
      </c>
      <c r="L35" s="4"/>
      <c r="M35" s="13">
        <v>126000</v>
      </c>
      <c r="N35" s="13">
        <v>5184</v>
      </c>
      <c r="O35" s="13">
        <v>0</v>
      </c>
      <c r="P35" s="13">
        <v>0</v>
      </c>
      <c r="Q35" s="39">
        <f t="shared" ref="Q35:Q57" si="1">SUM(M35:P35)</f>
        <v>131184</v>
      </c>
    </row>
    <row r="36" spans="1:17" ht="30" x14ac:dyDescent="0.25">
      <c r="A36" s="5">
        <v>6</v>
      </c>
      <c r="B36" s="6">
        <v>11914</v>
      </c>
      <c r="C36" s="3">
        <v>174</v>
      </c>
      <c r="D36" s="2" t="s">
        <v>58</v>
      </c>
      <c r="E36" s="47">
        <v>0</v>
      </c>
      <c r="F36" s="16">
        <v>1</v>
      </c>
      <c r="G36" s="53" t="s">
        <v>21</v>
      </c>
      <c r="H36" s="53" t="s">
        <v>34</v>
      </c>
      <c r="I36" s="4">
        <v>45013</v>
      </c>
      <c r="J36" s="4"/>
      <c r="K36" s="4">
        <v>45193</v>
      </c>
      <c r="L36" s="4"/>
      <c r="M36" s="13">
        <v>155000</v>
      </c>
      <c r="N36" s="13">
        <v>0</v>
      </c>
      <c r="O36" s="13">
        <v>0</v>
      </c>
      <c r="P36" s="13">
        <v>0</v>
      </c>
      <c r="Q36" s="39">
        <f t="shared" si="1"/>
        <v>155000</v>
      </c>
    </row>
    <row r="37" spans="1:17" x14ac:dyDescent="0.25">
      <c r="A37" s="5">
        <v>6</v>
      </c>
      <c r="B37" s="6">
        <v>11924</v>
      </c>
      <c r="C37" s="3">
        <v>287</v>
      </c>
      <c r="D37" s="2" t="s">
        <v>59</v>
      </c>
      <c r="E37" s="47">
        <v>0</v>
      </c>
      <c r="F37" s="16">
        <v>2</v>
      </c>
      <c r="G37" s="53" t="s">
        <v>21</v>
      </c>
      <c r="H37" s="53" t="s">
        <v>43</v>
      </c>
      <c r="I37" s="4">
        <v>45033</v>
      </c>
      <c r="J37" s="4"/>
      <c r="K37" s="4">
        <v>45213</v>
      </c>
      <c r="L37" s="4"/>
      <c r="M37" s="13">
        <v>78000</v>
      </c>
      <c r="N37" s="13">
        <v>9115</v>
      </c>
      <c r="O37" s="13">
        <v>0</v>
      </c>
      <c r="P37" s="13">
        <v>0</v>
      </c>
      <c r="Q37" s="39">
        <f t="shared" si="1"/>
        <v>87115</v>
      </c>
    </row>
    <row r="38" spans="1:17" x14ac:dyDescent="0.25">
      <c r="A38" s="5">
        <v>6</v>
      </c>
      <c r="B38" s="6">
        <v>11902</v>
      </c>
      <c r="C38" s="7">
        <v>315</v>
      </c>
      <c r="D38" s="2" t="s">
        <v>60</v>
      </c>
      <c r="E38" s="47">
        <v>0</v>
      </c>
      <c r="F38" s="16">
        <v>3</v>
      </c>
      <c r="G38" s="53" t="s">
        <v>21</v>
      </c>
      <c r="H38" s="53" t="s">
        <v>34</v>
      </c>
      <c r="I38" s="4">
        <v>44877</v>
      </c>
      <c r="J38" s="4"/>
      <c r="K38" s="4">
        <v>45236</v>
      </c>
      <c r="L38" s="4"/>
      <c r="M38" s="13">
        <v>329700</v>
      </c>
      <c r="N38" s="13">
        <v>0</v>
      </c>
      <c r="O38" s="13">
        <v>0</v>
      </c>
      <c r="P38" s="13">
        <v>0</v>
      </c>
      <c r="Q38" s="39">
        <f t="shared" si="1"/>
        <v>329700</v>
      </c>
    </row>
    <row r="39" spans="1:17" x14ac:dyDescent="0.25">
      <c r="A39" s="5">
        <v>6</v>
      </c>
      <c r="B39" s="6">
        <v>10841</v>
      </c>
      <c r="C39" s="3">
        <v>169</v>
      </c>
      <c r="D39" s="2" t="s">
        <v>61</v>
      </c>
      <c r="E39" s="47">
        <v>0</v>
      </c>
      <c r="F39" s="16">
        <v>4</v>
      </c>
      <c r="G39" s="53" t="s">
        <v>21</v>
      </c>
      <c r="H39" s="53" t="s">
        <v>22</v>
      </c>
      <c r="I39" s="4"/>
      <c r="J39" s="4">
        <v>44902</v>
      </c>
      <c r="K39" s="4">
        <v>45279</v>
      </c>
      <c r="L39" s="4"/>
      <c r="M39" s="13">
        <v>11144010</v>
      </c>
      <c r="N39" s="13">
        <v>0</v>
      </c>
      <c r="O39" s="13">
        <v>0</v>
      </c>
      <c r="P39" s="13">
        <v>0</v>
      </c>
      <c r="Q39" s="39">
        <f t="shared" si="1"/>
        <v>11144010</v>
      </c>
    </row>
    <row r="40" spans="1:17" x14ac:dyDescent="0.25">
      <c r="A40" s="5">
        <v>6</v>
      </c>
      <c r="B40" s="6">
        <v>11920</v>
      </c>
      <c r="C40" s="3">
        <v>267</v>
      </c>
      <c r="D40" s="2" t="s">
        <v>62</v>
      </c>
      <c r="E40" s="47">
        <v>0</v>
      </c>
      <c r="F40" s="16">
        <v>6</v>
      </c>
      <c r="G40" s="53" t="s">
        <v>21</v>
      </c>
      <c r="H40" s="53" t="s">
        <v>34</v>
      </c>
      <c r="I40" s="4">
        <v>44942</v>
      </c>
      <c r="J40" s="4"/>
      <c r="K40" s="4">
        <v>45302</v>
      </c>
      <c r="L40" s="4"/>
      <c r="M40" s="13">
        <v>287000</v>
      </c>
      <c r="N40" s="13">
        <v>26395</v>
      </c>
      <c r="O40" s="13">
        <v>0</v>
      </c>
      <c r="P40" s="13">
        <v>0</v>
      </c>
      <c r="Q40" s="39">
        <f t="shared" si="1"/>
        <v>313395</v>
      </c>
    </row>
    <row r="41" spans="1:17" x14ac:dyDescent="0.25">
      <c r="A41" s="5">
        <v>6</v>
      </c>
      <c r="B41" s="6">
        <v>11899</v>
      </c>
      <c r="C41" s="7">
        <v>582</v>
      </c>
      <c r="D41" s="2" t="s">
        <v>63</v>
      </c>
      <c r="E41" s="47">
        <v>0</v>
      </c>
      <c r="F41" s="16">
        <v>6</v>
      </c>
      <c r="G41" s="53" t="s">
        <v>21</v>
      </c>
      <c r="H41" s="53" t="s">
        <v>34</v>
      </c>
      <c r="I41" s="4">
        <v>44869</v>
      </c>
      <c r="J41" s="4"/>
      <c r="K41" s="4">
        <v>45318</v>
      </c>
      <c r="L41" s="4"/>
      <c r="M41" s="13">
        <v>551000</v>
      </c>
      <c r="N41" s="13">
        <v>0</v>
      </c>
      <c r="O41" s="13">
        <v>0</v>
      </c>
      <c r="P41" s="13">
        <v>0</v>
      </c>
      <c r="Q41" s="39">
        <f t="shared" si="1"/>
        <v>551000</v>
      </c>
    </row>
    <row r="42" spans="1:17" x14ac:dyDescent="0.25">
      <c r="A42" s="5">
        <v>6</v>
      </c>
      <c r="B42" s="6">
        <v>11910</v>
      </c>
      <c r="C42" s="3">
        <v>341</v>
      </c>
      <c r="D42" s="2" t="s">
        <v>64</v>
      </c>
      <c r="E42" s="47">
        <v>0</v>
      </c>
      <c r="F42" s="16">
        <v>4</v>
      </c>
      <c r="G42" s="53" t="s">
        <v>21</v>
      </c>
      <c r="H42" s="53" t="s">
        <v>34</v>
      </c>
      <c r="I42" s="4">
        <v>44963</v>
      </c>
      <c r="J42" s="4"/>
      <c r="K42" s="4">
        <v>45322</v>
      </c>
      <c r="L42" s="4"/>
      <c r="M42" s="13">
        <v>316000</v>
      </c>
      <c r="N42" s="13">
        <v>68347</v>
      </c>
      <c r="O42" s="13">
        <v>0</v>
      </c>
      <c r="P42" s="13">
        <v>0</v>
      </c>
      <c r="Q42" s="39">
        <f t="shared" si="1"/>
        <v>384347</v>
      </c>
    </row>
    <row r="43" spans="1:17" ht="30" x14ac:dyDescent="0.25">
      <c r="A43" s="5">
        <v>6</v>
      </c>
      <c r="B43" s="6">
        <v>11908</v>
      </c>
      <c r="C43" s="3">
        <v>547</v>
      </c>
      <c r="D43" s="2" t="s">
        <v>65</v>
      </c>
      <c r="E43" s="47">
        <v>0</v>
      </c>
      <c r="F43" s="16">
        <v>4</v>
      </c>
      <c r="G43" s="53" t="s">
        <v>21</v>
      </c>
      <c r="H43" s="53" t="s">
        <v>34</v>
      </c>
      <c r="I43" s="4">
        <v>45023</v>
      </c>
      <c r="J43" s="4"/>
      <c r="K43" s="4">
        <v>45383</v>
      </c>
      <c r="L43" s="4"/>
      <c r="M43" s="13">
        <v>434000</v>
      </c>
      <c r="N43" s="13">
        <v>25616</v>
      </c>
      <c r="O43" s="13">
        <v>0</v>
      </c>
      <c r="P43" s="13">
        <v>0</v>
      </c>
      <c r="Q43" s="39">
        <f t="shared" si="1"/>
        <v>459616</v>
      </c>
    </row>
    <row r="44" spans="1:17" x14ac:dyDescent="0.25">
      <c r="A44" s="5">
        <v>6</v>
      </c>
      <c r="B44" s="6">
        <v>11913</v>
      </c>
      <c r="C44" s="3">
        <v>192</v>
      </c>
      <c r="D44" s="2" t="s">
        <v>66</v>
      </c>
      <c r="E44" s="47">
        <v>0</v>
      </c>
      <c r="F44" s="16">
        <v>4</v>
      </c>
      <c r="G44" s="53" t="s">
        <v>21</v>
      </c>
      <c r="H44" s="53" t="s">
        <v>34</v>
      </c>
      <c r="I44" s="4">
        <v>44944</v>
      </c>
      <c r="J44" s="4"/>
      <c r="K44" s="4">
        <v>45393</v>
      </c>
      <c r="L44" s="4"/>
      <c r="M44" s="13">
        <v>282500</v>
      </c>
      <c r="N44" s="13">
        <v>26000</v>
      </c>
      <c r="O44" s="13">
        <v>0</v>
      </c>
      <c r="P44" s="13">
        <v>0</v>
      </c>
      <c r="Q44" s="39">
        <f t="shared" si="1"/>
        <v>308500</v>
      </c>
    </row>
    <row r="45" spans="1:17" ht="30" x14ac:dyDescent="0.25">
      <c r="A45" s="5">
        <v>6</v>
      </c>
      <c r="B45" s="6">
        <v>11905</v>
      </c>
      <c r="C45" s="3">
        <v>515</v>
      </c>
      <c r="D45" s="2" t="s">
        <v>67</v>
      </c>
      <c r="E45" s="47">
        <v>0</v>
      </c>
      <c r="F45" s="16">
        <v>4</v>
      </c>
      <c r="G45" s="53" t="s">
        <v>21</v>
      </c>
      <c r="H45" s="53" t="s">
        <v>34</v>
      </c>
      <c r="I45" s="4">
        <v>44959</v>
      </c>
      <c r="J45" s="4"/>
      <c r="K45" s="4">
        <v>45408</v>
      </c>
      <c r="L45" s="4"/>
      <c r="M45" s="13">
        <v>319000</v>
      </c>
      <c r="N45" s="13">
        <v>19050</v>
      </c>
      <c r="O45" s="13">
        <v>0</v>
      </c>
      <c r="P45" s="13">
        <v>0</v>
      </c>
      <c r="Q45" s="39">
        <f t="shared" si="1"/>
        <v>338050</v>
      </c>
    </row>
    <row r="46" spans="1:17" x14ac:dyDescent="0.25">
      <c r="A46" s="5">
        <v>6</v>
      </c>
      <c r="B46" s="6">
        <v>11916</v>
      </c>
      <c r="C46" s="3">
        <v>168</v>
      </c>
      <c r="D46" s="2" t="s">
        <v>68</v>
      </c>
      <c r="E46" s="47">
        <v>0</v>
      </c>
      <c r="F46" s="16">
        <v>4</v>
      </c>
      <c r="G46" s="53" t="s">
        <v>21</v>
      </c>
      <c r="H46" s="53" t="s">
        <v>34</v>
      </c>
      <c r="I46" s="4">
        <v>45054</v>
      </c>
      <c r="J46" s="4"/>
      <c r="K46" s="4">
        <v>45414</v>
      </c>
      <c r="L46" s="4"/>
      <c r="M46" s="13">
        <v>316392</v>
      </c>
      <c r="N46" s="13">
        <v>0</v>
      </c>
      <c r="O46" s="13">
        <v>0</v>
      </c>
      <c r="P46" s="13">
        <v>0</v>
      </c>
      <c r="Q46" s="39">
        <f t="shared" si="1"/>
        <v>316392</v>
      </c>
    </row>
    <row r="47" spans="1:17" x14ac:dyDescent="0.25">
      <c r="A47" s="5">
        <v>6</v>
      </c>
      <c r="B47" s="6">
        <v>11907</v>
      </c>
      <c r="C47" s="3">
        <v>326</v>
      </c>
      <c r="D47" s="2" t="s">
        <v>69</v>
      </c>
      <c r="E47" s="47">
        <v>0</v>
      </c>
      <c r="F47" s="16">
        <v>5</v>
      </c>
      <c r="G47" s="53" t="s">
        <v>21</v>
      </c>
      <c r="H47" s="53" t="s">
        <v>34</v>
      </c>
      <c r="I47" s="4">
        <v>45026</v>
      </c>
      <c r="J47" s="4"/>
      <c r="K47" s="4">
        <v>45476</v>
      </c>
      <c r="L47" s="4"/>
      <c r="M47" s="13">
        <v>513000</v>
      </c>
      <c r="N47" s="13">
        <v>0</v>
      </c>
      <c r="O47" s="13">
        <v>0</v>
      </c>
      <c r="P47" s="13">
        <v>0</v>
      </c>
      <c r="Q47" s="39">
        <f t="shared" si="1"/>
        <v>513000</v>
      </c>
    </row>
    <row r="48" spans="1:17" x14ac:dyDescent="0.25">
      <c r="A48" s="5">
        <v>6</v>
      </c>
      <c r="B48" s="6">
        <v>11919</v>
      </c>
      <c r="C48" s="3">
        <v>93</v>
      </c>
      <c r="D48" s="2" t="s">
        <v>70</v>
      </c>
      <c r="E48" s="47">
        <v>0</v>
      </c>
      <c r="F48" s="16">
        <v>2</v>
      </c>
      <c r="G48" s="53" t="s">
        <v>21</v>
      </c>
      <c r="H48" s="53" t="s">
        <v>34</v>
      </c>
      <c r="I48" s="4">
        <v>44943</v>
      </c>
      <c r="J48" s="4"/>
      <c r="K48" s="4">
        <v>45483</v>
      </c>
      <c r="L48" s="4"/>
      <c r="M48" s="13">
        <v>370000</v>
      </c>
      <c r="N48" s="13">
        <v>60855</v>
      </c>
      <c r="O48" s="13">
        <v>0</v>
      </c>
      <c r="P48" s="13">
        <v>0</v>
      </c>
      <c r="Q48" s="39">
        <f t="shared" si="1"/>
        <v>430855</v>
      </c>
    </row>
    <row r="49" spans="1:17" x14ac:dyDescent="0.25">
      <c r="A49" s="5">
        <v>6</v>
      </c>
      <c r="B49" s="6">
        <v>11917</v>
      </c>
      <c r="C49" s="3">
        <v>102</v>
      </c>
      <c r="D49" s="2" t="s">
        <v>71</v>
      </c>
      <c r="E49" s="47">
        <v>0</v>
      </c>
      <c r="F49" s="16">
        <v>10</v>
      </c>
      <c r="G49" s="53" t="s">
        <v>21</v>
      </c>
      <c r="H49" s="53" t="s">
        <v>34</v>
      </c>
      <c r="I49" s="4">
        <v>44944</v>
      </c>
      <c r="J49" s="4"/>
      <c r="K49" s="4">
        <v>45483</v>
      </c>
      <c r="L49" s="4"/>
      <c r="M49" s="13">
        <v>491650</v>
      </c>
      <c r="N49" s="13">
        <v>9500</v>
      </c>
      <c r="O49" s="13">
        <v>0</v>
      </c>
      <c r="P49" s="13">
        <v>0</v>
      </c>
      <c r="Q49" s="39">
        <f t="shared" si="1"/>
        <v>501150</v>
      </c>
    </row>
    <row r="50" spans="1:17" x14ac:dyDescent="0.25">
      <c r="A50" s="5">
        <v>6</v>
      </c>
      <c r="B50" s="6">
        <v>11912</v>
      </c>
      <c r="C50" s="3">
        <v>84</v>
      </c>
      <c r="D50" s="2" t="s">
        <v>72</v>
      </c>
      <c r="E50" s="47">
        <v>0</v>
      </c>
      <c r="F50" s="16">
        <v>5</v>
      </c>
      <c r="G50" s="53" t="s">
        <v>21</v>
      </c>
      <c r="H50" s="53" t="s">
        <v>34</v>
      </c>
      <c r="I50" s="4">
        <v>45109</v>
      </c>
      <c r="J50" s="4"/>
      <c r="K50" s="4">
        <v>45559</v>
      </c>
      <c r="L50" s="4"/>
      <c r="M50" s="13">
        <v>565120</v>
      </c>
      <c r="N50" s="13">
        <v>9150</v>
      </c>
      <c r="O50" s="13">
        <v>0</v>
      </c>
      <c r="P50" s="13">
        <v>0</v>
      </c>
      <c r="Q50" s="39">
        <f t="shared" si="1"/>
        <v>574270</v>
      </c>
    </row>
    <row r="51" spans="1:17" x14ac:dyDescent="0.25">
      <c r="A51" s="5">
        <v>6</v>
      </c>
      <c r="B51" s="6">
        <v>11906</v>
      </c>
      <c r="C51" s="3">
        <v>40</v>
      </c>
      <c r="D51" s="2" t="s">
        <v>73</v>
      </c>
      <c r="E51" s="47">
        <v>0</v>
      </c>
      <c r="F51" s="16">
        <v>6</v>
      </c>
      <c r="G51" s="53" t="s">
        <v>21</v>
      </c>
      <c r="H51" s="53" t="s">
        <v>34</v>
      </c>
      <c r="I51" s="4">
        <v>45113</v>
      </c>
      <c r="J51" s="4"/>
      <c r="K51" s="4">
        <v>45563</v>
      </c>
      <c r="L51" s="4"/>
      <c r="M51" s="13">
        <v>424000</v>
      </c>
      <c r="N51" s="13">
        <v>33050</v>
      </c>
      <c r="O51" s="13">
        <v>0</v>
      </c>
      <c r="P51" s="13">
        <v>0</v>
      </c>
      <c r="Q51" s="39">
        <f t="shared" si="1"/>
        <v>457050</v>
      </c>
    </row>
    <row r="52" spans="1:17" x14ac:dyDescent="0.25">
      <c r="A52" s="5">
        <v>6</v>
      </c>
      <c r="B52" s="6">
        <v>11901</v>
      </c>
      <c r="C52" s="7">
        <v>123</v>
      </c>
      <c r="D52" s="2" t="s">
        <v>74</v>
      </c>
      <c r="E52" s="47">
        <v>0</v>
      </c>
      <c r="F52" s="16">
        <v>8</v>
      </c>
      <c r="G52" s="53" t="s">
        <v>21</v>
      </c>
      <c r="H52" s="53" t="s">
        <v>43</v>
      </c>
      <c r="I52" s="4">
        <v>45045</v>
      </c>
      <c r="J52" s="4"/>
      <c r="K52" s="4">
        <v>45585</v>
      </c>
      <c r="L52" s="4"/>
      <c r="M52" s="13">
        <v>595000</v>
      </c>
      <c r="N52" s="13">
        <v>0</v>
      </c>
      <c r="O52" s="13">
        <v>0</v>
      </c>
      <c r="P52" s="13">
        <v>0</v>
      </c>
      <c r="Q52" s="39">
        <f t="shared" si="1"/>
        <v>595000</v>
      </c>
    </row>
    <row r="53" spans="1:17" x14ac:dyDescent="0.25">
      <c r="A53" s="5">
        <v>6</v>
      </c>
      <c r="B53" s="6">
        <v>11898</v>
      </c>
      <c r="C53" s="7">
        <v>62</v>
      </c>
      <c r="D53" s="2" t="s">
        <v>75</v>
      </c>
      <c r="E53" s="47">
        <v>0</v>
      </c>
      <c r="F53" s="16">
        <v>11</v>
      </c>
      <c r="G53" s="53" t="s">
        <v>21</v>
      </c>
      <c r="H53" s="53" t="s">
        <v>34</v>
      </c>
      <c r="I53" s="4">
        <v>44961</v>
      </c>
      <c r="J53" s="4"/>
      <c r="K53" s="4">
        <v>45590</v>
      </c>
      <c r="L53" s="4"/>
      <c r="M53" s="13">
        <v>1006600</v>
      </c>
      <c r="N53" s="13">
        <v>0</v>
      </c>
      <c r="O53" s="13">
        <v>0</v>
      </c>
      <c r="P53" s="13">
        <v>0</v>
      </c>
      <c r="Q53" s="39">
        <f t="shared" si="1"/>
        <v>1006600</v>
      </c>
    </row>
    <row r="54" spans="1:17" ht="30" x14ac:dyDescent="0.25">
      <c r="A54" s="5">
        <v>6</v>
      </c>
      <c r="B54" s="6">
        <v>12295</v>
      </c>
      <c r="C54" s="3">
        <v>367</v>
      </c>
      <c r="D54" s="2" t="s">
        <v>76</v>
      </c>
      <c r="E54" s="47">
        <v>0</v>
      </c>
      <c r="F54" s="16">
        <v>13</v>
      </c>
      <c r="G54" s="53" t="s">
        <v>21</v>
      </c>
      <c r="H54" s="53" t="s">
        <v>34</v>
      </c>
      <c r="I54" s="4">
        <v>44966</v>
      </c>
      <c r="J54" s="4"/>
      <c r="K54" s="4">
        <v>45596</v>
      </c>
      <c r="L54" s="4"/>
      <c r="M54" s="13">
        <v>340000</v>
      </c>
      <c r="N54" s="13">
        <v>82550</v>
      </c>
      <c r="O54" s="13">
        <v>0</v>
      </c>
      <c r="P54" s="13">
        <v>0</v>
      </c>
      <c r="Q54" s="39">
        <f t="shared" si="1"/>
        <v>422550</v>
      </c>
    </row>
    <row r="55" spans="1:17" x14ac:dyDescent="0.25">
      <c r="A55" s="5">
        <v>6</v>
      </c>
      <c r="B55" s="6">
        <v>11926</v>
      </c>
      <c r="C55" s="3">
        <v>136</v>
      </c>
      <c r="D55" s="2" t="s">
        <v>77</v>
      </c>
      <c r="E55" s="47">
        <v>0</v>
      </c>
      <c r="F55" s="16">
        <v>1</v>
      </c>
      <c r="G55" s="53" t="s">
        <v>21</v>
      </c>
      <c r="H55" s="53" t="s">
        <v>34</v>
      </c>
      <c r="I55" s="4">
        <v>44995</v>
      </c>
      <c r="J55" s="4"/>
      <c r="K55" s="4">
        <v>45625</v>
      </c>
      <c r="L55" s="4"/>
      <c r="M55" s="13">
        <v>419948</v>
      </c>
      <c r="N55" s="13">
        <v>550263</v>
      </c>
      <c r="O55" s="13">
        <v>0</v>
      </c>
      <c r="P55" s="13">
        <v>0</v>
      </c>
      <c r="Q55" s="39">
        <f t="shared" si="1"/>
        <v>970211</v>
      </c>
    </row>
    <row r="56" spans="1:17" x14ac:dyDescent="0.25">
      <c r="A56" s="5">
        <v>6</v>
      </c>
      <c r="B56" s="6">
        <v>11897</v>
      </c>
      <c r="C56" s="7">
        <v>61</v>
      </c>
      <c r="D56" s="2" t="s">
        <v>78</v>
      </c>
      <c r="E56" s="47">
        <v>0</v>
      </c>
      <c r="F56" s="16">
        <v>23</v>
      </c>
      <c r="G56" s="53" t="s">
        <v>21</v>
      </c>
      <c r="H56" s="53" t="s">
        <v>34</v>
      </c>
      <c r="I56" s="4">
        <v>44963</v>
      </c>
      <c r="J56" s="4"/>
      <c r="K56" s="4">
        <v>45692</v>
      </c>
      <c r="L56" s="4"/>
      <c r="M56" s="13">
        <v>688238</v>
      </c>
      <c r="N56" s="13">
        <v>0</v>
      </c>
      <c r="O56" s="13">
        <v>0</v>
      </c>
      <c r="P56" s="13">
        <v>0</v>
      </c>
      <c r="Q56" s="39">
        <f t="shared" si="1"/>
        <v>688238</v>
      </c>
    </row>
    <row r="57" spans="1:17" x14ac:dyDescent="0.25">
      <c r="A57" s="5">
        <v>6</v>
      </c>
      <c r="B57" s="6">
        <v>11909</v>
      </c>
      <c r="C57" s="3">
        <v>178</v>
      </c>
      <c r="D57" s="2" t="s">
        <v>79</v>
      </c>
      <c r="E57" s="47">
        <v>0</v>
      </c>
      <c r="F57" s="16">
        <v>36</v>
      </c>
      <c r="G57" s="53" t="s">
        <v>21</v>
      </c>
      <c r="H57" s="53" t="s">
        <v>34</v>
      </c>
      <c r="I57" s="4">
        <v>45090</v>
      </c>
      <c r="J57" s="4"/>
      <c r="K57" s="4">
        <v>46184</v>
      </c>
      <c r="L57" s="4"/>
      <c r="M57" s="13">
        <v>396025</v>
      </c>
      <c r="N57" s="13">
        <v>111748</v>
      </c>
      <c r="O57" s="13">
        <v>0</v>
      </c>
      <c r="P57" s="13">
        <v>0</v>
      </c>
      <c r="Q57" s="39">
        <f t="shared" si="1"/>
        <v>507773</v>
      </c>
    </row>
    <row r="58" spans="1:17" x14ac:dyDescent="0.25">
      <c r="A58" s="35"/>
      <c r="B58" s="35"/>
      <c r="C58" s="35"/>
      <c r="D58" s="36" t="s">
        <v>116</v>
      </c>
      <c r="E58" s="37">
        <f>SUM(E3:E57)</f>
        <v>128</v>
      </c>
      <c r="F58" s="37">
        <f>SUM(F3:F57)</f>
        <v>471</v>
      </c>
    </row>
    <row r="60" spans="1:17" x14ac:dyDescent="0.25">
      <c r="A60" s="26" t="s">
        <v>80</v>
      </c>
    </row>
    <row r="61" spans="1:17" x14ac:dyDescent="0.25">
      <c r="A61" t="s">
        <v>81</v>
      </c>
    </row>
  </sheetData>
  <autoFilter ref="A2:Q58" xr:uid="{9FBF567F-FFF8-48AE-8370-18890F50E1B4}">
    <sortState xmlns:xlrd2="http://schemas.microsoft.com/office/spreadsheetml/2017/richdata2" ref="A3:Q58">
      <sortCondition ref="A2:A58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0C655-E621-49E4-BF0A-788F470F04DA}">
  <dimension ref="A1:L31"/>
  <sheetViews>
    <sheetView topLeftCell="A15" zoomScaleNormal="100" workbookViewId="0">
      <selection activeCell="E30" sqref="E30"/>
    </sheetView>
  </sheetViews>
  <sheetFormatPr defaultRowHeight="15" x14ac:dyDescent="0.25"/>
  <cols>
    <col min="2" max="2" width="12" customWidth="1"/>
    <col min="4" max="4" width="26.42578125" customWidth="1"/>
    <col min="5" max="5" width="13.42578125" customWidth="1"/>
    <col min="6" max="6" width="16.28515625" customWidth="1"/>
    <col min="7" max="9" width="16.140625" customWidth="1"/>
    <col min="10" max="10" width="12.42578125" customWidth="1"/>
    <col min="11" max="11" width="16.28515625" customWidth="1"/>
    <col min="12" max="12" width="15.140625" customWidth="1"/>
  </cols>
  <sheetData>
    <row r="1" spans="1:12" x14ac:dyDescent="0.25">
      <c r="A1" s="50" t="s">
        <v>82</v>
      </c>
      <c r="B1" s="51"/>
      <c r="C1" s="51"/>
      <c r="D1" s="51"/>
      <c r="E1" s="51"/>
      <c r="F1" s="51"/>
      <c r="G1" s="51"/>
      <c r="H1" s="25"/>
      <c r="I1" s="25"/>
    </row>
    <row r="2" spans="1:12" ht="30" x14ac:dyDescent="0.25">
      <c r="A2" s="11" t="s">
        <v>3</v>
      </c>
      <c r="B2" s="11" t="s">
        <v>4</v>
      </c>
      <c r="C2" s="11" t="s">
        <v>5</v>
      </c>
      <c r="D2" s="11" t="s">
        <v>6</v>
      </c>
      <c r="E2" s="11" t="s">
        <v>83</v>
      </c>
      <c r="F2" s="11" t="s">
        <v>84</v>
      </c>
      <c r="G2" s="11" t="s">
        <v>85</v>
      </c>
      <c r="H2" s="11" t="s">
        <v>86</v>
      </c>
      <c r="I2" s="11" t="s">
        <v>87</v>
      </c>
    </row>
    <row r="3" spans="1:12" x14ac:dyDescent="0.25">
      <c r="A3" s="5">
        <v>1</v>
      </c>
      <c r="B3" s="3">
        <v>7366</v>
      </c>
      <c r="C3" s="8">
        <v>505</v>
      </c>
      <c r="D3" s="2" t="s">
        <v>88</v>
      </c>
      <c r="E3" s="4">
        <v>42152</v>
      </c>
      <c r="F3" s="12">
        <v>42537</v>
      </c>
      <c r="G3" s="48">
        <v>13</v>
      </c>
      <c r="H3" s="5">
        <v>0</v>
      </c>
      <c r="I3" s="5">
        <f>SUM(G3,H3)</f>
        <v>13</v>
      </c>
    </row>
    <row r="4" spans="1:12" x14ac:dyDescent="0.25">
      <c r="A4" s="5">
        <v>1</v>
      </c>
      <c r="B4" s="3">
        <v>7365</v>
      </c>
      <c r="C4" s="15" t="s">
        <v>89</v>
      </c>
      <c r="D4" s="2" t="s">
        <v>90</v>
      </c>
      <c r="E4" s="9">
        <v>42152</v>
      </c>
      <c r="F4" s="12">
        <v>42621</v>
      </c>
      <c r="G4" s="48">
        <v>13</v>
      </c>
      <c r="H4" s="5">
        <v>0</v>
      </c>
      <c r="I4" s="5">
        <f t="shared" ref="I4:I27" si="0">SUM(G4,H4)</f>
        <v>13</v>
      </c>
    </row>
    <row r="5" spans="1:12" x14ac:dyDescent="0.25">
      <c r="A5" s="5">
        <v>1</v>
      </c>
      <c r="B5" s="3">
        <v>304</v>
      </c>
      <c r="C5" s="8" t="s">
        <v>91</v>
      </c>
      <c r="D5" s="2" t="s">
        <v>92</v>
      </c>
      <c r="E5" s="4">
        <v>42241</v>
      </c>
      <c r="F5" s="12">
        <v>42846</v>
      </c>
      <c r="G5" s="48">
        <v>9</v>
      </c>
      <c r="H5" s="5">
        <v>0</v>
      </c>
      <c r="I5" s="5">
        <f t="shared" si="0"/>
        <v>9</v>
      </c>
    </row>
    <row r="6" spans="1:12" x14ac:dyDescent="0.25">
      <c r="A6" s="5">
        <v>1</v>
      </c>
      <c r="B6" s="3">
        <v>7363</v>
      </c>
      <c r="C6" s="15" t="s">
        <v>93</v>
      </c>
      <c r="D6" s="2" t="s">
        <v>94</v>
      </c>
      <c r="E6" s="4">
        <v>42249</v>
      </c>
      <c r="F6" s="12">
        <v>42916</v>
      </c>
      <c r="G6" s="48">
        <v>14</v>
      </c>
      <c r="H6" s="5">
        <v>0</v>
      </c>
      <c r="I6" s="5">
        <f t="shared" si="0"/>
        <v>14</v>
      </c>
    </row>
    <row r="7" spans="1:12" x14ac:dyDescent="0.25">
      <c r="A7" s="5">
        <v>1</v>
      </c>
      <c r="B7" s="3">
        <v>6724</v>
      </c>
      <c r="C7" s="15" t="s">
        <v>95</v>
      </c>
      <c r="D7" s="2" t="s">
        <v>96</v>
      </c>
      <c r="E7" s="4">
        <v>42453</v>
      </c>
      <c r="F7" s="12">
        <v>43250</v>
      </c>
      <c r="G7" s="48">
        <v>16</v>
      </c>
      <c r="H7" s="5">
        <v>0</v>
      </c>
      <c r="I7" s="5">
        <f t="shared" si="0"/>
        <v>16</v>
      </c>
      <c r="L7" s="22"/>
    </row>
    <row r="8" spans="1:12" x14ac:dyDescent="0.25">
      <c r="A8" s="5">
        <v>2</v>
      </c>
      <c r="B8" s="3">
        <v>9053</v>
      </c>
      <c r="C8" s="7">
        <v>127</v>
      </c>
      <c r="D8" s="1" t="s">
        <v>97</v>
      </c>
      <c r="E8" s="4">
        <v>43186</v>
      </c>
      <c r="F8" s="12">
        <v>43516</v>
      </c>
      <c r="G8" s="48">
        <v>2</v>
      </c>
      <c r="H8" s="5">
        <v>0</v>
      </c>
      <c r="I8" s="5">
        <f t="shared" si="0"/>
        <v>2</v>
      </c>
      <c r="L8" s="22"/>
    </row>
    <row r="9" spans="1:12" x14ac:dyDescent="0.25">
      <c r="A9" s="5">
        <v>2</v>
      </c>
      <c r="B9" s="3">
        <v>9053</v>
      </c>
      <c r="C9" s="7">
        <v>124</v>
      </c>
      <c r="D9" s="1" t="s">
        <v>98</v>
      </c>
      <c r="E9" s="4">
        <v>43186</v>
      </c>
      <c r="F9" s="12">
        <v>43503</v>
      </c>
      <c r="G9" s="48">
        <v>1</v>
      </c>
      <c r="H9" s="5">
        <v>0</v>
      </c>
      <c r="I9" s="5">
        <f t="shared" si="0"/>
        <v>1</v>
      </c>
      <c r="L9" s="22"/>
    </row>
    <row r="10" spans="1:12" x14ac:dyDescent="0.25">
      <c r="A10" s="5">
        <v>2</v>
      </c>
      <c r="B10" s="3">
        <v>9052</v>
      </c>
      <c r="C10" s="7">
        <v>45</v>
      </c>
      <c r="D10" s="1" t="s">
        <v>99</v>
      </c>
      <c r="E10" s="4">
        <v>43271</v>
      </c>
      <c r="F10" s="12">
        <v>43769</v>
      </c>
      <c r="G10" s="48">
        <v>7</v>
      </c>
      <c r="H10" s="5">
        <v>0</v>
      </c>
      <c r="I10" s="5">
        <f t="shared" si="0"/>
        <v>7</v>
      </c>
      <c r="L10" s="22"/>
    </row>
    <row r="11" spans="1:12" x14ac:dyDescent="0.25">
      <c r="A11" s="5">
        <v>2</v>
      </c>
      <c r="B11" s="3">
        <v>8763</v>
      </c>
      <c r="C11" s="7">
        <v>38</v>
      </c>
      <c r="D11" s="1" t="s">
        <v>100</v>
      </c>
      <c r="E11" s="4">
        <v>43132</v>
      </c>
      <c r="F11" s="12">
        <v>43769</v>
      </c>
      <c r="G11" s="48">
        <v>13</v>
      </c>
      <c r="H11" s="5">
        <v>0</v>
      </c>
      <c r="I11" s="5">
        <f t="shared" si="0"/>
        <v>13</v>
      </c>
      <c r="L11" s="22"/>
    </row>
    <row r="12" spans="1:12" x14ac:dyDescent="0.25">
      <c r="A12" s="5">
        <v>2</v>
      </c>
      <c r="B12" s="3">
        <v>9055</v>
      </c>
      <c r="C12" s="7">
        <v>96</v>
      </c>
      <c r="D12" s="1" t="s">
        <v>101</v>
      </c>
      <c r="E12" s="4">
        <v>43178</v>
      </c>
      <c r="F12" s="12">
        <v>43738</v>
      </c>
      <c r="G12" s="48">
        <v>8</v>
      </c>
      <c r="H12" s="5">
        <v>0</v>
      </c>
      <c r="I12" s="5">
        <f t="shared" si="0"/>
        <v>8</v>
      </c>
      <c r="L12" s="22"/>
    </row>
    <row r="13" spans="1:12" x14ac:dyDescent="0.25">
      <c r="A13" s="5">
        <v>2</v>
      </c>
      <c r="B13" s="3">
        <v>7361</v>
      </c>
      <c r="C13" s="7">
        <v>70</v>
      </c>
      <c r="D13" s="1" t="s">
        <v>102</v>
      </c>
      <c r="E13" s="4">
        <v>43105</v>
      </c>
      <c r="F13" s="12">
        <v>43738</v>
      </c>
      <c r="G13" s="48">
        <v>15</v>
      </c>
      <c r="H13" s="5">
        <v>0</v>
      </c>
      <c r="I13" s="5">
        <f t="shared" si="0"/>
        <v>15</v>
      </c>
    </row>
    <row r="14" spans="1:12" x14ac:dyDescent="0.25">
      <c r="A14" s="5">
        <v>3</v>
      </c>
      <c r="B14" s="3">
        <v>9378</v>
      </c>
      <c r="C14" s="7">
        <v>271</v>
      </c>
      <c r="D14" s="2" t="s">
        <v>103</v>
      </c>
      <c r="E14" s="4">
        <v>43370</v>
      </c>
      <c r="F14" s="12">
        <v>43738</v>
      </c>
      <c r="G14" s="48">
        <v>7</v>
      </c>
      <c r="H14" s="5">
        <v>0</v>
      </c>
      <c r="I14" s="5">
        <f t="shared" si="0"/>
        <v>7</v>
      </c>
    </row>
    <row r="15" spans="1:12" x14ac:dyDescent="0.25">
      <c r="A15" s="5">
        <v>3</v>
      </c>
      <c r="B15" s="6">
        <v>9267</v>
      </c>
      <c r="C15" s="7">
        <v>141</v>
      </c>
      <c r="D15" s="2" t="s">
        <v>104</v>
      </c>
      <c r="E15" s="4">
        <v>43514</v>
      </c>
      <c r="F15" s="12">
        <v>44196</v>
      </c>
      <c r="G15" s="48">
        <v>5</v>
      </c>
      <c r="H15" s="5">
        <v>0</v>
      </c>
      <c r="I15" s="5">
        <f t="shared" si="0"/>
        <v>5</v>
      </c>
    </row>
    <row r="16" spans="1:12" x14ac:dyDescent="0.25">
      <c r="A16" s="5">
        <v>3</v>
      </c>
      <c r="B16" s="6">
        <v>9266</v>
      </c>
      <c r="C16" s="7">
        <v>34</v>
      </c>
      <c r="D16" s="2" t="s">
        <v>105</v>
      </c>
      <c r="E16" s="4">
        <v>43468</v>
      </c>
      <c r="F16" s="12">
        <v>44196</v>
      </c>
      <c r="G16" s="48">
        <v>10</v>
      </c>
      <c r="H16" s="5">
        <v>0</v>
      </c>
      <c r="I16" s="5">
        <f t="shared" si="0"/>
        <v>10</v>
      </c>
    </row>
    <row r="17" spans="1:9" ht="30" x14ac:dyDescent="0.25">
      <c r="A17" s="10">
        <v>3</v>
      </c>
      <c r="B17" s="14" t="s">
        <v>106</v>
      </c>
      <c r="C17" s="8" t="s">
        <v>107</v>
      </c>
      <c r="D17" s="2" t="s">
        <v>108</v>
      </c>
      <c r="E17" s="4">
        <v>43384</v>
      </c>
      <c r="F17" s="12">
        <v>44043</v>
      </c>
      <c r="G17" s="48">
        <v>11</v>
      </c>
      <c r="H17" s="5">
        <v>0</v>
      </c>
      <c r="I17" s="5">
        <f t="shared" si="0"/>
        <v>11</v>
      </c>
    </row>
    <row r="18" spans="1:9" x14ac:dyDescent="0.25">
      <c r="A18" s="5">
        <v>3</v>
      </c>
      <c r="B18" s="6" t="s">
        <v>109</v>
      </c>
      <c r="C18" s="7">
        <v>92</v>
      </c>
      <c r="D18" s="2" t="s">
        <v>110</v>
      </c>
      <c r="E18" s="4">
        <v>43165</v>
      </c>
      <c r="F18" s="12">
        <v>44109</v>
      </c>
      <c r="G18" s="48">
        <v>24</v>
      </c>
      <c r="H18" s="5">
        <v>0</v>
      </c>
      <c r="I18" s="5">
        <f t="shared" si="0"/>
        <v>24</v>
      </c>
    </row>
    <row r="19" spans="1:9" x14ac:dyDescent="0.25">
      <c r="A19" s="5">
        <v>3</v>
      </c>
      <c r="B19" s="6">
        <v>9279</v>
      </c>
      <c r="C19" s="7">
        <v>28</v>
      </c>
      <c r="D19" s="2" t="s">
        <v>111</v>
      </c>
      <c r="E19" s="4">
        <v>43368</v>
      </c>
      <c r="F19" s="12">
        <v>44196</v>
      </c>
      <c r="G19" s="48">
        <v>8</v>
      </c>
      <c r="H19" s="5">
        <v>0</v>
      </c>
      <c r="I19" s="5">
        <f t="shared" si="0"/>
        <v>8</v>
      </c>
    </row>
    <row r="20" spans="1:9" x14ac:dyDescent="0.25">
      <c r="A20" s="5">
        <v>3</v>
      </c>
      <c r="B20" s="6">
        <v>9377</v>
      </c>
      <c r="C20" s="7">
        <v>243</v>
      </c>
      <c r="D20" s="2" t="s">
        <v>112</v>
      </c>
      <c r="E20" s="4">
        <v>43564.333333333336</v>
      </c>
      <c r="F20" s="4">
        <v>44268.583333333336</v>
      </c>
      <c r="G20" s="48">
        <v>10</v>
      </c>
      <c r="H20" s="5">
        <v>0</v>
      </c>
      <c r="I20" s="5">
        <f t="shared" si="0"/>
        <v>10</v>
      </c>
    </row>
    <row r="21" spans="1:9" x14ac:dyDescent="0.25">
      <c r="A21" s="5">
        <v>3</v>
      </c>
      <c r="B21" s="6">
        <v>8838</v>
      </c>
      <c r="C21" s="7">
        <v>87</v>
      </c>
      <c r="D21" s="2" t="s">
        <v>23</v>
      </c>
      <c r="E21" s="4">
        <v>43376</v>
      </c>
      <c r="F21" s="4">
        <v>44603</v>
      </c>
      <c r="G21" s="49">
        <v>10</v>
      </c>
      <c r="H21" s="5">
        <v>0</v>
      </c>
      <c r="I21" s="5">
        <f t="shared" si="0"/>
        <v>10</v>
      </c>
    </row>
    <row r="22" spans="1:9" x14ac:dyDescent="0.25">
      <c r="A22" s="5">
        <v>3</v>
      </c>
      <c r="B22" s="6">
        <v>9861</v>
      </c>
      <c r="C22" s="7">
        <v>502</v>
      </c>
      <c r="D22" s="2" t="s">
        <v>25</v>
      </c>
      <c r="E22" s="4">
        <v>43596</v>
      </c>
      <c r="F22" s="4">
        <v>44862</v>
      </c>
      <c r="G22" s="49">
        <v>7</v>
      </c>
      <c r="H22" s="5">
        <v>0</v>
      </c>
      <c r="I22" s="5">
        <f t="shared" si="0"/>
        <v>7</v>
      </c>
    </row>
    <row r="23" spans="1:9" x14ac:dyDescent="0.25">
      <c r="A23" s="5">
        <v>4</v>
      </c>
      <c r="B23" s="6">
        <v>9928</v>
      </c>
      <c r="C23" s="7">
        <v>29</v>
      </c>
      <c r="D23" s="2" t="s">
        <v>27</v>
      </c>
      <c r="E23" s="4">
        <v>43836</v>
      </c>
      <c r="F23" s="4">
        <v>44837</v>
      </c>
      <c r="G23" s="49">
        <v>10</v>
      </c>
      <c r="H23" s="5">
        <v>0</v>
      </c>
      <c r="I23" s="5">
        <f t="shared" si="0"/>
        <v>10</v>
      </c>
    </row>
    <row r="24" spans="1:9" x14ac:dyDescent="0.25">
      <c r="A24" s="5">
        <v>4</v>
      </c>
      <c r="B24" s="6">
        <v>9926</v>
      </c>
      <c r="C24" s="7">
        <v>100</v>
      </c>
      <c r="D24" s="2" t="s">
        <v>30</v>
      </c>
      <c r="E24" s="4">
        <v>44319</v>
      </c>
      <c r="F24" s="4">
        <v>44860</v>
      </c>
      <c r="G24" s="49">
        <v>3</v>
      </c>
      <c r="H24" s="5">
        <v>0</v>
      </c>
      <c r="I24" s="5">
        <f t="shared" si="0"/>
        <v>3</v>
      </c>
    </row>
    <row r="25" spans="1:9" x14ac:dyDescent="0.25">
      <c r="A25" s="5">
        <v>4</v>
      </c>
      <c r="B25" s="6">
        <v>9924</v>
      </c>
      <c r="C25" s="7">
        <v>8</v>
      </c>
      <c r="D25" s="2" t="s">
        <v>35</v>
      </c>
      <c r="E25" s="4">
        <v>44305</v>
      </c>
      <c r="F25" s="4">
        <v>44926</v>
      </c>
      <c r="G25" s="49">
        <v>11</v>
      </c>
      <c r="H25" s="5">
        <v>0</v>
      </c>
      <c r="I25" s="5">
        <f t="shared" si="0"/>
        <v>11</v>
      </c>
    </row>
    <row r="26" spans="1:9" x14ac:dyDescent="0.25">
      <c r="A26" s="5">
        <v>4</v>
      </c>
      <c r="B26" s="6">
        <v>9933</v>
      </c>
      <c r="C26" s="7">
        <v>113</v>
      </c>
      <c r="D26" s="2" t="s">
        <v>26</v>
      </c>
      <c r="E26" s="4">
        <v>44284</v>
      </c>
      <c r="F26" s="4">
        <v>44926</v>
      </c>
      <c r="G26" s="49">
        <v>6</v>
      </c>
      <c r="H26" s="5">
        <v>0</v>
      </c>
      <c r="I26" s="5">
        <f t="shared" si="0"/>
        <v>6</v>
      </c>
    </row>
    <row r="27" spans="1:9" x14ac:dyDescent="0.25">
      <c r="A27" s="5">
        <v>4</v>
      </c>
      <c r="B27" s="6">
        <v>9927</v>
      </c>
      <c r="C27" s="7">
        <v>88</v>
      </c>
      <c r="D27" s="2" t="s">
        <v>32</v>
      </c>
      <c r="E27" s="4">
        <v>44284</v>
      </c>
      <c r="F27" s="4">
        <v>44926</v>
      </c>
      <c r="G27" s="49">
        <v>13</v>
      </c>
      <c r="H27" s="5">
        <v>0</v>
      </c>
      <c r="I27" s="5">
        <f t="shared" si="0"/>
        <v>13</v>
      </c>
    </row>
    <row r="28" spans="1:9" x14ac:dyDescent="0.25">
      <c r="A28" s="27"/>
      <c r="B28" s="27"/>
      <c r="C28" s="27"/>
      <c r="D28" s="28" t="s">
        <v>116</v>
      </c>
      <c r="E28" s="27"/>
      <c r="F28" s="27"/>
      <c r="G28" s="29">
        <f>SUM(G3:G27)</f>
        <v>246</v>
      </c>
      <c r="H28" s="29">
        <v>0</v>
      </c>
      <c r="I28" s="29">
        <f>SUM(I3:I27)</f>
        <v>246</v>
      </c>
    </row>
    <row r="30" spans="1:9" x14ac:dyDescent="0.25">
      <c r="A30" s="26" t="s">
        <v>80</v>
      </c>
    </row>
    <row r="31" spans="1:9" x14ac:dyDescent="0.25">
      <c r="A31" t="s">
        <v>113</v>
      </c>
    </row>
  </sheetData>
  <mergeCells count="1">
    <mergeCell ref="A1:G1"/>
  </mergeCells>
  <conditionalFormatting sqref="L7:L12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developments in progress 2022</vt:lpstr>
      <vt:lpstr>developments done prior to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Kaplun, Denis</dc:creator>
  <cp:keywords/>
  <dc:description/>
  <cp:lastModifiedBy>Emma Vitaliano</cp:lastModifiedBy>
  <cp:revision/>
  <dcterms:created xsi:type="dcterms:W3CDTF">2020-01-29T16:19:47Z</dcterms:created>
  <dcterms:modified xsi:type="dcterms:W3CDTF">2023-04-10T13:39:49Z</dcterms:modified>
  <cp:category/>
  <cp:contentStatus/>
</cp:coreProperties>
</file>