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2 T&amp;C Reports\"/>
    </mc:Choice>
  </mc:AlternateContent>
  <bookViews>
    <workbookView xWindow="0" yWindow="0" windowWidth="28800" windowHeight="12300"/>
  </bookViews>
  <sheets>
    <sheet name="FY21" sheetId="5" r:id="rId1"/>
    <sheet name="All CS" sheetId="3" r:id="rId2"/>
    <sheet name="Sheet3" sheetId="6" r:id="rId3"/>
  </sheets>
  <definedNames>
    <definedName name="_xlnm._FilterDatabase" localSheetId="1" hidden="1">'All CS'!$A$1:$T$316</definedName>
    <definedName name="_xlnm._FilterDatabase" localSheetId="0" hidden="1">'FY21'!$A$1:$M$269</definedName>
    <definedName name="_xlnm._FilterDatabase" localSheetId="2" hidden="1">Sheet3!$A$1:$P$146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3" l="1"/>
  <c r="O7" i="3"/>
  <c r="O9" i="3"/>
  <c r="O13" i="3"/>
  <c r="O17" i="3"/>
  <c r="O18" i="3"/>
  <c r="O20" i="3"/>
  <c r="O22" i="3"/>
  <c r="O25" i="3"/>
  <c r="O26" i="3"/>
  <c r="O27" i="3"/>
  <c r="O29" i="3"/>
  <c r="O30" i="3"/>
  <c r="O31" i="3"/>
  <c r="O32" i="3"/>
  <c r="O33" i="3"/>
  <c r="O34" i="3"/>
  <c r="O35" i="3"/>
  <c r="O36" i="3"/>
  <c r="O37" i="3"/>
  <c r="O38" i="3"/>
  <c r="O39" i="3"/>
  <c r="O40" i="3"/>
  <c r="O42" i="3"/>
  <c r="O43" i="3"/>
  <c r="O44" i="3"/>
  <c r="O45" i="3"/>
  <c r="O46" i="3"/>
  <c r="O47" i="3"/>
  <c r="O50" i="3"/>
  <c r="O51" i="3"/>
  <c r="O55" i="3"/>
  <c r="O57" i="3"/>
  <c r="O59" i="3"/>
  <c r="O62" i="3"/>
  <c r="O63" i="3"/>
  <c r="O64" i="3"/>
  <c r="O66" i="3"/>
  <c r="O67" i="3"/>
  <c r="O68" i="3"/>
  <c r="O69" i="3"/>
  <c r="O73" i="3"/>
  <c r="O74" i="3"/>
  <c r="O75" i="3"/>
  <c r="O76" i="3"/>
  <c r="O77" i="3"/>
  <c r="O78" i="3"/>
  <c r="O79" i="3"/>
  <c r="O80" i="3"/>
  <c r="O81" i="3"/>
  <c r="O82" i="3"/>
  <c r="O85" i="3"/>
  <c r="O87" i="3"/>
  <c r="O88" i="3"/>
  <c r="O89" i="3"/>
  <c r="O91" i="3"/>
  <c r="O93" i="3"/>
  <c r="O94" i="3"/>
  <c r="O97" i="3"/>
  <c r="O98" i="3"/>
  <c r="O99" i="3"/>
  <c r="O101" i="3"/>
  <c r="O104" i="3"/>
  <c r="O112" i="3"/>
  <c r="O115" i="3"/>
  <c r="O116" i="3"/>
  <c r="O117" i="3"/>
  <c r="O119" i="3"/>
  <c r="O120" i="3"/>
  <c r="O121" i="3"/>
  <c r="O123" i="3"/>
  <c r="O126" i="3"/>
  <c r="O127" i="3"/>
  <c r="O128" i="3"/>
  <c r="O129" i="3"/>
  <c r="O132" i="3"/>
  <c r="O134" i="3"/>
  <c r="O136" i="3"/>
  <c r="O138" i="3"/>
  <c r="O139" i="3"/>
  <c r="O140" i="3"/>
  <c r="O141" i="3"/>
  <c r="O143" i="3"/>
  <c r="O144" i="3"/>
  <c r="O145" i="3"/>
  <c r="O146" i="3"/>
  <c r="O147" i="3"/>
  <c r="O152" i="3"/>
  <c r="O153" i="3"/>
  <c r="O155" i="3"/>
  <c r="O156" i="3"/>
  <c r="O157" i="3"/>
  <c r="O158" i="3"/>
  <c r="O159" i="3"/>
  <c r="O160" i="3"/>
  <c r="O161" i="3"/>
  <c r="O162" i="3"/>
  <c r="O163" i="3"/>
  <c r="O164" i="3"/>
  <c r="O166" i="3"/>
  <c r="O167" i="3"/>
  <c r="O168" i="3"/>
  <c r="O169" i="3"/>
  <c r="O171" i="3"/>
  <c r="O172" i="3"/>
  <c r="O173" i="3"/>
  <c r="O174" i="3"/>
  <c r="O175" i="3"/>
  <c r="O177" i="3"/>
  <c r="O178" i="3"/>
  <c r="O180" i="3"/>
  <c r="O181" i="3"/>
  <c r="O183" i="3"/>
  <c r="O184" i="3"/>
  <c r="O185" i="3"/>
  <c r="O186" i="3"/>
  <c r="O187" i="3"/>
  <c r="O188" i="3"/>
  <c r="O189" i="3"/>
  <c r="O190" i="3"/>
  <c r="O194" i="3"/>
  <c r="O195" i="3"/>
  <c r="O196" i="3"/>
  <c r="O197" i="3"/>
  <c r="O201" i="3"/>
  <c r="O203" i="3"/>
  <c r="O204" i="3"/>
  <c r="O205" i="3"/>
  <c r="O206" i="3"/>
  <c r="O207" i="3"/>
  <c r="O208" i="3"/>
  <c r="O209" i="3"/>
  <c r="O210" i="3"/>
  <c r="O212" i="3"/>
  <c r="O214" i="3"/>
  <c r="O215" i="3"/>
  <c r="O216" i="3"/>
  <c r="O217" i="3"/>
  <c r="O218" i="3"/>
  <c r="O219" i="3"/>
  <c r="O220" i="3"/>
  <c r="O222" i="3"/>
  <c r="O223" i="3"/>
  <c r="O227" i="3"/>
  <c r="O228" i="3"/>
  <c r="O229" i="3"/>
  <c r="O230" i="3"/>
  <c r="O231" i="3"/>
  <c r="O233" i="3"/>
  <c r="O235" i="3"/>
  <c r="O236" i="3"/>
  <c r="O237" i="3"/>
  <c r="O238" i="3"/>
  <c r="O240" i="3"/>
  <c r="O241" i="3"/>
  <c r="O242" i="3"/>
  <c r="O244" i="3"/>
  <c r="O245" i="3"/>
  <c r="O246" i="3"/>
  <c r="O247" i="3"/>
  <c r="O249" i="3"/>
  <c r="O250" i="3"/>
  <c r="O252" i="3"/>
  <c r="O254" i="3"/>
  <c r="O261" i="3"/>
  <c r="O262" i="3"/>
  <c r="O263" i="3"/>
  <c r="O264" i="3"/>
  <c r="O265" i="3"/>
  <c r="O266" i="3"/>
  <c r="O267" i="3"/>
  <c r="O268" i="3"/>
  <c r="O269" i="3"/>
  <c r="O273" i="3"/>
  <c r="O275" i="3"/>
  <c r="O276" i="3"/>
  <c r="O277" i="3"/>
  <c r="O278" i="3"/>
  <c r="O279" i="3"/>
  <c r="O280" i="3"/>
  <c r="O281" i="3"/>
  <c r="O284" i="3"/>
  <c r="O287" i="3"/>
  <c r="O288" i="3"/>
  <c r="O289" i="3"/>
  <c r="O290" i="3"/>
  <c r="O291" i="3"/>
  <c r="O292" i="3"/>
  <c r="O293" i="3"/>
  <c r="O298" i="3"/>
  <c r="O299" i="3"/>
  <c r="O300" i="3"/>
  <c r="O301" i="3"/>
  <c r="O302" i="3"/>
  <c r="O303" i="3"/>
  <c r="O304" i="3"/>
  <c r="O306" i="3"/>
  <c r="O307" i="3"/>
  <c r="O308" i="3"/>
  <c r="O312" i="3"/>
  <c r="O315" i="3"/>
  <c r="N6" i="3"/>
  <c r="N7" i="3"/>
  <c r="N9" i="3"/>
  <c r="N13" i="3"/>
  <c r="N17" i="3"/>
  <c r="N18" i="3"/>
  <c r="N20" i="3"/>
  <c r="N22" i="3"/>
  <c r="N25" i="3"/>
  <c r="N26" i="3"/>
  <c r="N27" i="3"/>
  <c r="N29" i="3"/>
  <c r="N30" i="3"/>
  <c r="N31" i="3"/>
  <c r="N32" i="3"/>
  <c r="N33" i="3"/>
  <c r="N34" i="3"/>
  <c r="N35" i="3"/>
  <c r="N36" i="3"/>
  <c r="N37" i="3"/>
  <c r="N38" i="3"/>
  <c r="N39" i="3"/>
  <c r="N40" i="3"/>
  <c r="N42" i="3"/>
  <c r="N43" i="3"/>
  <c r="N44" i="3"/>
  <c r="N45" i="3"/>
  <c r="N46" i="3"/>
  <c r="N47" i="3"/>
  <c r="N50" i="3"/>
  <c r="N51" i="3"/>
  <c r="N55" i="3"/>
  <c r="N57" i="3"/>
  <c r="N59" i="3"/>
  <c r="N62" i="3"/>
  <c r="N63" i="3"/>
  <c r="N64" i="3"/>
  <c r="N66" i="3"/>
  <c r="N67" i="3"/>
  <c r="N68" i="3"/>
  <c r="N69" i="3"/>
  <c r="N73" i="3"/>
  <c r="N74" i="3"/>
  <c r="N75" i="3"/>
  <c r="N76" i="3"/>
  <c r="N77" i="3"/>
  <c r="N78" i="3"/>
  <c r="N79" i="3"/>
  <c r="N80" i="3"/>
  <c r="N81" i="3"/>
  <c r="N82" i="3"/>
  <c r="N85" i="3"/>
  <c r="N87" i="3"/>
  <c r="N88" i="3"/>
  <c r="N89" i="3"/>
  <c r="N91" i="3"/>
  <c r="N93" i="3"/>
  <c r="N94" i="3"/>
  <c r="N97" i="3"/>
  <c r="N98" i="3"/>
  <c r="N99" i="3"/>
  <c r="N101" i="3"/>
  <c r="N104" i="3"/>
  <c r="N112" i="3"/>
  <c r="N115" i="3"/>
  <c r="N116" i="3"/>
  <c r="N117" i="3"/>
  <c r="N119" i="3"/>
  <c r="N120" i="3"/>
  <c r="N121" i="3"/>
  <c r="N123" i="3"/>
  <c r="N126" i="3"/>
  <c r="N127" i="3"/>
  <c r="N128" i="3"/>
  <c r="N129" i="3"/>
  <c r="N132" i="3"/>
  <c r="N134" i="3"/>
  <c r="N136" i="3"/>
  <c r="N138" i="3"/>
  <c r="N139" i="3"/>
  <c r="N140" i="3"/>
  <c r="N141" i="3"/>
  <c r="N143" i="3"/>
  <c r="N144" i="3"/>
  <c r="N145" i="3"/>
  <c r="N146" i="3"/>
  <c r="N147" i="3"/>
  <c r="N152" i="3"/>
  <c r="N153" i="3"/>
  <c r="N155" i="3"/>
  <c r="N156" i="3"/>
  <c r="N157" i="3"/>
  <c r="N158" i="3"/>
  <c r="N159" i="3"/>
  <c r="N160" i="3"/>
  <c r="N161" i="3"/>
  <c r="N162" i="3"/>
  <c r="N163" i="3"/>
  <c r="N164" i="3"/>
  <c r="N166" i="3"/>
  <c r="N167" i="3"/>
  <c r="N168" i="3"/>
  <c r="N169" i="3"/>
  <c r="N171" i="3"/>
  <c r="N172" i="3"/>
  <c r="N173" i="3"/>
  <c r="N174" i="3"/>
  <c r="N175" i="3"/>
  <c r="N177" i="3"/>
  <c r="N178" i="3"/>
  <c r="N180" i="3"/>
  <c r="N181" i="3"/>
  <c r="N183" i="3"/>
  <c r="N184" i="3"/>
  <c r="N185" i="3"/>
  <c r="N186" i="3"/>
  <c r="N187" i="3"/>
  <c r="N188" i="3"/>
  <c r="N189" i="3"/>
  <c r="N190" i="3"/>
  <c r="N194" i="3"/>
  <c r="N195" i="3"/>
  <c r="N196" i="3"/>
  <c r="N197" i="3"/>
  <c r="N201" i="3"/>
  <c r="N203" i="3"/>
  <c r="N204" i="3"/>
  <c r="N205" i="3"/>
  <c r="N206" i="3"/>
  <c r="N207" i="3"/>
  <c r="N208" i="3"/>
  <c r="N209" i="3"/>
  <c r="N210" i="3"/>
  <c r="N212" i="3"/>
  <c r="N214" i="3"/>
  <c r="N215" i="3"/>
  <c r="N216" i="3"/>
  <c r="N217" i="3"/>
  <c r="N218" i="3"/>
  <c r="N219" i="3"/>
  <c r="N220" i="3"/>
  <c r="N222" i="3"/>
  <c r="N223" i="3"/>
  <c r="N227" i="3"/>
  <c r="N228" i="3"/>
  <c r="N229" i="3"/>
  <c r="N230" i="3"/>
  <c r="N231" i="3"/>
  <c r="N233" i="3"/>
  <c r="N235" i="3"/>
  <c r="N236" i="3"/>
  <c r="N237" i="3"/>
  <c r="N238" i="3"/>
  <c r="N240" i="3"/>
  <c r="N241" i="3"/>
  <c r="N242" i="3"/>
  <c r="N244" i="3"/>
  <c r="N245" i="3"/>
  <c r="N246" i="3"/>
  <c r="N247" i="3"/>
  <c r="N249" i="3"/>
  <c r="N250" i="3"/>
  <c r="N252" i="3"/>
  <c r="N254" i="3"/>
  <c r="N261" i="3"/>
  <c r="N262" i="3"/>
  <c r="N263" i="3"/>
  <c r="N264" i="3"/>
  <c r="N265" i="3"/>
  <c r="N266" i="3"/>
  <c r="N267" i="3"/>
  <c r="N268" i="3"/>
  <c r="N269" i="3"/>
  <c r="N273" i="3"/>
  <c r="N275" i="3"/>
  <c r="N276" i="3"/>
  <c r="N277" i="3"/>
  <c r="N278" i="3"/>
  <c r="N279" i="3"/>
  <c r="N280" i="3"/>
  <c r="N281" i="3"/>
  <c r="N284" i="3"/>
  <c r="N287" i="3"/>
  <c r="N288" i="3"/>
  <c r="N289" i="3"/>
  <c r="N290" i="3"/>
  <c r="N291" i="3"/>
  <c r="N292" i="3"/>
  <c r="N293" i="3"/>
  <c r="N298" i="3"/>
  <c r="N299" i="3"/>
  <c r="N300" i="3"/>
  <c r="N301" i="3"/>
  <c r="N302" i="3"/>
  <c r="N303" i="3"/>
  <c r="N304" i="3"/>
  <c r="N306" i="3"/>
  <c r="N307" i="3"/>
  <c r="N308" i="3"/>
  <c r="N312" i="3"/>
  <c r="N315" i="3"/>
  <c r="K6" i="3"/>
  <c r="K7" i="3"/>
  <c r="K9" i="3"/>
  <c r="K13" i="3"/>
  <c r="K17" i="3"/>
  <c r="K18" i="3"/>
  <c r="K20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2" i="3"/>
  <c r="K43" i="3"/>
  <c r="K44" i="3"/>
  <c r="K45" i="3"/>
  <c r="K46" i="3"/>
  <c r="K47" i="3"/>
  <c r="K50" i="3"/>
  <c r="K51" i="3"/>
  <c r="K55" i="3"/>
  <c r="K57" i="3"/>
  <c r="K59" i="3"/>
  <c r="K62" i="3"/>
  <c r="K63" i="3"/>
  <c r="K64" i="3"/>
  <c r="K66" i="3"/>
  <c r="K67" i="3"/>
  <c r="K68" i="3"/>
  <c r="K69" i="3"/>
  <c r="K73" i="3"/>
  <c r="K74" i="3"/>
  <c r="K75" i="3"/>
  <c r="K76" i="3"/>
  <c r="K77" i="3"/>
  <c r="K78" i="3"/>
  <c r="K79" i="3"/>
  <c r="K80" i="3"/>
  <c r="K81" i="3"/>
  <c r="K82" i="3"/>
  <c r="K85" i="3"/>
  <c r="K87" i="3"/>
  <c r="K88" i="3"/>
  <c r="K89" i="3"/>
  <c r="K91" i="3"/>
  <c r="K93" i="3"/>
  <c r="K94" i="3"/>
  <c r="K97" i="3"/>
  <c r="K98" i="3"/>
  <c r="K99" i="3"/>
  <c r="K101" i="3"/>
  <c r="K104" i="3"/>
  <c r="K112" i="3"/>
  <c r="K115" i="3"/>
  <c r="K116" i="3"/>
  <c r="K117" i="3"/>
  <c r="K119" i="3"/>
  <c r="K120" i="3"/>
  <c r="K121" i="3"/>
  <c r="K123" i="3"/>
  <c r="K126" i="3"/>
  <c r="K127" i="3"/>
  <c r="K128" i="3"/>
  <c r="K129" i="3"/>
  <c r="K132" i="3"/>
  <c r="K134" i="3"/>
  <c r="K136" i="3"/>
  <c r="K138" i="3"/>
  <c r="K139" i="3"/>
  <c r="K140" i="3"/>
  <c r="K141" i="3"/>
  <c r="K143" i="3"/>
  <c r="K144" i="3"/>
  <c r="K145" i="3"/>
  <c r="K146" i="3"/>
  <c r="K147" i="3"/>
  <c r="K152" i="3"/>
  <c r="K153" i="3"/>
  <c r="K155" i="3"/>
  <c r="K156" i="3"/>
  <c r="K157" i="3"/>
  <c r="K158" i="3"/>
  <c r="K159" i="3"/>
  <c r="K160" i="3"/>
  <c r="K161" i="3"/>
  <c r="K162" i="3"/>
  <c r="K163" i="3"/>
  <c r="K164" i="3"/>
  <c r="K166" i="3"/>
  <c r="K167" i="3"/>
  <c r="K168" i="3"/>
  <c r="K169" i="3"/>
  <c r="K171" i="3"/>
  <c r="K172" i="3"/>
  <c r="K173" i="3"/>
  <c r="K174" i="3"/>
  <c r="K175" i="3"/>
  <c r="K177" i="3"/>
  <c r="K178" i="3"/>
  <c r="K180" i="3"/>
  <c r="K181" i="3"/>
  <c r="K183" i="3"/>
  <c r="K184" i="3"/>
  <c r="K185" i="3"/>
  <c r="K186" i="3"/>
  <c r="K187" i="3"/>
  <c r="K188" i="3"/>
  <c r="K189" i="3"/>
  <c r="K190" i="3"/>
  <c r="K194" i="3"/>
  <c r="K195" i="3"/>
  <c r="K196" i="3"/>
  <c r="K197" i="3"/>
  <c r="K201" i="3"/>
  <c r="K203" i="3"/>
  <c r="K204" i="3"/>
  <c r="K205" i="3"/>
  <c r="K206" i="3"/>
  <c r="K207" i="3"/>
  <c r="K208" i="3"/>
  <c r="K209" i="3"/>
  <c r="K210" i="3"/>
  <c r="K212" i="3"/>
  <c r="K214" i="3"/>
  <c r="K215" i="3"/>
  <c r="K216" i="3"/>
  <c r="K217" i="3"/>
  <c r="K218" i="3"/>
  <c r="K219" i="3"/>
  <c r="K220" i="3"/>
  <c r="K222" i="3"/>
  <c r="K223" i="3"/>
  <c r="K227" i="3"/>
  <c r="K228" i="3"/>
  <c r="K229" i="3"/>
  <c r="K230" i="3"/>
  <c r="K231" i="3"/>
  <c r="K233" i="3"/>
  <c r="K235" i="3"/>
  <c r="K236" i="3"/>
  <c r="K237" i="3"/>
  <c r="K238" i="3"/>
  <c r="K240" i="3"/>
  <c r="K241" i="3"/>
  <c r="K242" i="3"/>
  <c r="K244" i="3"/>
  <c r="K245" i="3"/>
  <c r="K246" i="3"/>
  <c r="K247" i="3"/>
  <c r="K249" i="3"/>
  <c r="K250" i="3"/>
  <c r="K252" i="3"/>
  <c r="K254" i="3"/>
  <c r="K261" i="3"/>
  <c r="K262" i="3"/>
  <c r="K263" i="3"/>
  <c r="K264" i="3"/>
  <c r="K265" i="3"/>
  <c r="K266" i="3"/>
  <c r="K267" i="3"/>
  <c r="K268" i="3"/>
  <c r="K269" i="3"/>
  <c r="K273" i="3"/>
  <c r="K275" i="3"/>
  <c r="K276" i="3"/>
  <c r="K277" i="3"/>
  <c r="K278" i="3"/>
  <c r="K279" i="3"/>
  <c r="K280" i="3"/>
  <c r="K281" i="3"/>
  <c r="K284" i="3"/>
  <c r="K287" i="3"/>
  <c r="K288" i="3"/>
  <c r="K289" i="3"/>
  <c r="K290" i="3"/>
  <c r="K291" i="3"/>
  <c r="K292" i="3"/>
  <c r="K293" i="3"/>
  <c r="K298" i="3"/>
  <c r="K299" i="3"/>
  <c r="K300" i="3"/>
  <c r="K301" i="3"/>
  <c r="K302" i="3"/>
  <c r="K303" i="3"/>
  <c r="K304" i="3"/>
  <c r="K306" i="3"/>
  <c r="K307" i="3"/>
  <c r="K308" i="3"/>
  <c r="K312" i="3"/>
  <c r="K315" i="3"/>
  <c r="J6" i="3"/>
  <c r="J7" i="3"/>
  <c r="J9" i="3"/>
  <c r="J13" i="3"/>
  <c r="J17" i="3"/>
  <c r="J18" i="3"/>
  <c r="J20" i="3"/>
  <c r="J22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2" i="3"/>
  <c r="J43" i="3"/>
  <c r="J44" i="3"/>
  <c r="J45" i="3"/>
  <c r="J46" i="3"/>
  <c r="J47" i="3"/>
  <c r="J50" i="3"/>
  <c r="J51" i="3"/>
  <c r="J55" i="3"/>
  <c r="J57" i="3"/>
  <c r="J59" i="3"/>
  <c r="J62" i="3"/>
  <c r="J63" i="3"/>
  <c r="J64" i="3"/>
  <c r="J66" i="3"/>
  <c r="J67" i="3"/>
  <c r="J68" i="3"/>
  <c r="J69" i="3"/>
  <c r="J73" i="3"/>
  <c r="J74" i="3"/>
  <c r="J75" i="3"/>
  <c r="J76" i="3"/>
  <c r="J77" i="3"/>
  <c r="J78" i="3"/>
  <c r="J79" i="3"/>
  <c r="J80" i="3"/>
  <c r="J81" i="3"/>
  <c r="J82" i="3"/>
  <c r="J85" i="3"/>
  <c r="J87" i="3"/>
  <c r="J88" i="3"/>
  <c r="J89" i="3"/>
  <c r="J91" i="3"/>
  <c r="J93" i="3"/>
  <c r="J94" i="3"/>
  <c r="J97" i="3"/>
  <c r="J98" i="3"/>
  <c r="J99" i="3"/>
  <c r="J101" i="3"/>
  <c r="J104" i="3"/>
  <c r="J112" i="3"/>
  <c r="J115" i="3"/>
  <c r="J116" i="3"/>
  <c r="J117" i="3"/>
  <c r="J119" i="3"/>
  <c r="J120" i="3"/>
  <c r="J121" i="3"/>
  <c r="J123" i="3"/>
  <c r="J126" i="3"/>
  <c r="J127" i="3"/>
  <c r="J128" i="3"/>
  <c r="J129" i="3"/>
  <c r="J132" i="3"/>
  <c r="J134" i="3"/>
  <c r="J136" i="3"/>
  <c r="J138" i="3"/>
  <c r="J139" i="3"/>
  <c r="J140" i="3"/>
  <c r="J141" i="3"/>
  <c r="J143" i="3"/>
  <c r="J144" i="3"/>
  <c r="J145" i="3"/>
  <c r="J146" i="3"/>
  <c r="J147" i="3"/>
  <c r="J152" i="3"/>
  <c r="J153" i="3"/>
  <c r="J155" i="3"/>
  <c r="J156" i="3"/>
  <c r="J157" i="3"/>
  <c r="J158" i="3"/>
  <c r="J159" i="3"/>
  <c r="J160" i="3"/>
  <c r="J161" i="3"/>
  <c r="J162" i="3"/>
  <c r="J163" i="3"/>
  <c r="J164" i="3"/>
  <c r="J166" i="3"/>
  <c r="J167" i="3"/>
  <c r="J168" i="3"/>
  <c r="J169" i="3"/>
  <c r="J171" i="3"/>
  <c r="J172" i="3"/>
  <c r="J173" i="3"/>
  <c r="J174" i="3"/>
  <c r="J175" i="3"/>
  <c r="J177" i="3"/>
  <c r="J178" i="3"/>
  <c r="J180" i="3"/>
  <c r="J181" i="3"/>
  <c r="J183" i="3"/>
  <c r="J184" i="3"/>
  <c r="J185" i="3"/>
  <c r="J186" i="3"/>
  <c r="J187" i="3"/>
  <c r="J188" i="3"/>
  <c r="J189" i="3"/>
  <c r="J190" i="3"/>
  <c r="J194" i="3"/>
  <c r="J195" i="3"/>
  <c r="J196" i="3"/>
  <c r="J197" i="3"/>
  <c r="J201" i="3"/>
  <c r="J203" i="3"/>
  <c r="J204" i="3"/>
  <c r="J205" i="3"/>
  <c r="J206" i="3"/>
  <c r="J207" i="3"/>
  <c r="J208" i="3"/>
  <c r="J209" i="3"/>
  <c r="J210" i="3"/>
  <c r="J212" i="3"/>
  <c r="J214" i="3"/>
  <c r="J215" i="3"/>
  <c r="J216" i="3"/>
  <c r="J217" i="3"/>
  <c r="J218" i="3"/>
  <c r="J219" i="3"/>
  <c r="J220" i="3"/>
  <c r="J222" i="3"/>
  <c r="J223" i="3"/>
  <c r="J227" i="3"/>
  <c r="J228" i="3"/>
  <c r="J229" i="3"/>
  <c r="J230" i="3"/>
  <c r="J231" i="3"/>
  <c r="J233" i="3"/>
  <c r="J235" i="3"/>
  <c r="J236" i="3"/>
  <c r="J237" i="3"/>
  <c r="J238" i="3"/>
  <c r="J240" i="3"/>
  <c r="J241" i="3"/>
  <c r="J242" i="3"/>
  <c r="J244" i="3"/>
  <c r="J245" i="3"/>
  <c r="J246" i="3"/>
  <c r="J247" i="3"/>
  <c r="J249" i="3"/>
  <c r="J250" i="3"/>
  <c r="J252" i="3"/>
  <c r="J254" i="3"/>
  <c r="J261" i="3"/>
  <c r="J262" i="3"/>
  <c r="J263" i="3"/>
  <c r="J264" i="3"/>
  <c r="J265" i="3"/>
  <c r="J266" i="3"/>
  <c r="J267" i="3"/>
  <c r="J268" i="3"/>
  <c r="J269" i="3"/>
  <c r="J273" i="3"/>
  <c r="J275" i="3"/>
  <c r="J276" i="3"/>
  <c r="J277" i="3"/>
  <c r="J278" i="3"/>
  <c r="J279" i="3"/>
  <c r="J280" i="3"/>
  <c r="J281" i="3"/>
  <c r="J284" i="3"/>
  <c r="J287" i="3"/>
  <c r="J288" i="3"/>
  <c r="J289" i="3"/>
  <c r="J290" i="3"/>
  <c r="J291" i="3"/>
  <c r="J292" i="3"/>
  <c r="J293" i="3"/>
  <c r="J298" i="3"/>
  <c r="J299" i="3"/>
  <c r="J300" i="3"/>
  <c r="J301" i="3"/>
  <c r="J302" i="3"/>
  <c r="J303" i="3"/>
  <c r="J304" i="3"/>
  <c r="J306" i="3"/>
  <c r="J307" i="3"/>
  <c r="J308" i="3"/>
  <c r="J312" i="3"/>
  <c r="J315" i="3"/>
  <c r="P5" i="3"/>
  <c r="P8" i="3"/>
  <c r="N8" i="3"/>
  <c r="P10" i="3"/>
  <c r="O10" i="3"/>
  <c r="P11" i="3"/>
  <c r="P12" i="3"/>
  <c r="N12" i="3"/>
  <c r="P14" i="3"/>
  <c r="N14" i="3"/>
  <c r="N53" i="3"/>
  <c r="P16" i="3"/>
  <c r="N16" i="3"/>
  <c r="J19" i="3"/>
  <c r="P21" i="3"/>
  <c r="N21" i="3"/>
  <c r="P23" i="3"/>
  <c r="N24" i="3"/>
  <c r="N41" i="3"/>
  <c r="N48" i="3"/>
  <c r="N49" i="3"/>
  <c r="J52" i="3"/>
  <c r="N65" i="3"/>
  <c r="J54" i="3"/>
  <c r="N56" i="3"/>
  <c r="N58" i="3"/>
  <c r="J71" i="3"/>
  <c r="N72" i="3"/>
  <c r="N84" i="3"/>
  <c r="J86" i="3"/>
  <c r="N90" i="3"/>
  <c r="J95" i="3"/>
  <c r="N96" i="3"/>
  <c r="J100" i="3"/>
  <c r="J102" i="3"/>
  <c r="J103" i="3"/>
  <c r="N105" i="3"/>
  <c r="N106" i="3"/>
  <c r="J108" i="3"/>
  <c r="N176" i="3"/>
  <c r="N110" i="3"/>
  <c r="J111" i="3"/>
  <c r="N113" i="3"/>
  <c r="N114" i="3"/>
  <c r="N118" i="3"/>
  <c r="N122" i="3"/>
  <c r="J125" i="3"/>
  <c r="N130" i="3"/>
  <c r="P133" i="3"/>
  <c r="J133" i="3"/>
  <c r="J135" i="3"/>
  <c r="N137" i="3"/>
  <c r="J148" i="3"/>
  <c r="N149" i="3"/>
  <c r="N224" i="3"/>
  <c r="J151" i="3"/>
  <c r="N154" i="3"/>
  <c r="N165" i="3"/>
  <c r="N170" i="3"/>
  <c r="N182" i="3"/>
  <c r="J92" i="3"/>
  <c r="J191" i="3"/>
  <c r="N192" i="3"/>
  <c r="N200" i="3"/>
  <c r="N202" i="3"/>
  <c r="N193" i="3"/>
  <c r="O213" i="3"/>
  <c r="O221" i="3"/>
  <c r="N198" i="3"/>
  <c r="N225" i="3"/>
  <c r="N226" i="3"/>
  <c r="N232" i="3"/>
  <c r="N234" i="3"/>
  <c r="J239" i="3"/>
  <c r="J243" i="3"/>
  <c r="N248" i="3"/>
  <c r="J251" i="3"/>
  <c r="J199" i="3"/>
  <c r="J255" i="3"/>
  <c r="N257" i="3"/>
  <c r="N258" i="3"/>
  <c r="J259" i="3"/>
  <c r="O260" i="3"/>
  <c r="J270" i="3"/>
  <c r="J271" i="3"/>
  <c r="N272" i="3"/>
  <c r="N274" i="3"/>
  <c r="N282" i="3"/>
  <c r="J283" i="3"/>
  <c r="O285" i="3"/>
  <c r="O253" i="3"/>
  <c r="N256" i="3"/>
  <c r="J286" i="3"/>
  <c r="N294" i="3"/>
  <c r="N295" i="3"/>
  <c r="N296" i="3"/>
  <c r="J297" i="3"/>
  <c r="J305" i="3"/>
  <c r="J309" i="3"/>
  <c r="N310" i="3"/>
  <c r="N311" i="3"/>
  <c r="O314" i="3"/>
  <c r="P4" i="3"/>
  <c r="J4" i="3"/>
  <c r="O2" i="3"/>
  <c r="K2" i="3"/>
  <c r="J2" i="3"/>
  <c r="M268" i="5"/>
  <c r="L268" i="5"/>
  <c r="K268" i="5"/>
  <c r="L214" i="5"/>
  <c r="L182" i="5"/>
  <c r="L126" i="5"/>
  <c r="S267" i="3"/>
  <c r="S252" i="3"/>
  <c r="S241" i="3"/>
  <c r="S230" i="3"/>
  <c r="S196" i="3"/>
  <c r="S174" i="3"/>
  <c r="S164" i="3"/>
  <c r="S156" i="3"/>
  <c r="S143" i="3"/>
  <c r="S129" i="3"/>
  <c r="S62" i="3"/>
  <c r="S45" i="3"/>
  <c r="S36" i="3"/>
  <c r="S27" i="3"/>
  <c r="S306" i="3"/>
  <c r="S293" i="3"/>
  <c r="S281" i="3"/>
  <c r="S244" i="3"/>
  <c r="S187" i="3"/>
  <c r="S167" i="3"/>
  <c r="S158" i="3"/>
  <c r="S120" i="3"/>
  <c r="S302" i="3"/>
  <c r="S290" i="3"/>
  <c r="S278" i="3"/>
  <c r="S240" i="3"/>
  <c r="S207" i="3"/>
  <c r="S153" i="3"/>
  <c r="S140" i="3"/>
  <c r="S57" i="3"/>
  <c r="S6" i="3"/>
  <c r="S312" i="3"/>
  <c r="S300" i="3"/>
  <c r="S288" i="3"/>
  <c r="S276" i="3"/>
  <c r="S264" i="3"/>
  <c r="S247" i="3"/>
  <c r="S227" i="3"/>
  <c r="S215" i="3"/>
  <c r="S205" i="3"/>
  <c r="S308" i="3"/>
  <c r="S287" i="3"/>
  <c r="S275" i="3"/>
  <c r="S214" i="3"/>
  <c r="S189" i="3"/>
  <c r="S180" i="3"/>
  <c r="S160" i="3"/>
  <c r="S147" i="3"/>
  <c r="S138" i="3"/>
  <c r="S123" i="3"/>
  <c r="S104" i="3"/>
  <c r="S195" i="3"/>
  <c r="S184" i="3"/>
  <c r="S173" i="3"/>
  <c r="S116" i="3"/>
  <c r="S91" i="3"/>
  <c r="S79" i="3"/>
  <c r="S68" i="3"/>
  <c r="S55" i="3"/>
  <c r="S42" i="3"/>
  <c r="S22" i="3"/>
  <c r="S307" i="3"/>
  <c r="S298" i="3"/>
  <c r="S284" i="3"/>
  <c r="S273" i="3"/>
  <c r="S262" i="3"/>
  <c r="S245" i="3"/>
  <c r="S235" i="3"/>
  <c r="S222" i="3"/>
  <c r="S212" i="3"/>
  <c r="S203" i="3"/>
  <c r="S188" i="3"/>
  <c r="S178" i="3"/>
  <c r="S136" i="3"/>
  <c r="S88" i="3"/>
  <c r="S50" i="3"/>
  <c r="S39" i="3"/>
  <c r="S31" i="3"/>
  <c r="S18" i="3"/>
  <c r="N314" i="3"/>
  <c r="S304" i="3"/>
  <c r="S292" i="3"/>
  <c r="S280" i="3"/>
  <c r="S219" i="3"/>
  <c r="S209" i="3"/>
  <c r="J200" i="3"/>
  <c r="S76" i="3"/>
  <c r="S64" i="3"/>
  <c r="S17" i="3"/>
  <c r="S144" i="3"/>
  <c r="S98" i="3"/>
  <c r="S85" i="3"/>
  <c r="S46" i="3"/>
  <c r="S37" i="3"/>
  <c r="S29" i="3"/>
  <c r="S13" i="3"/>
  <c r="J310" i="3"/>
  <c r="S277" i="3"/>
  <c r="J232" i="3"/>
  <c r="S190" i="3"/>
  <c r="S181" i="3"/>
  <c r="S172" i="3"/>
  <c r="S127" i="3"/>
  <c r="S115" i="3"/>
  <c r="S81" i="3"/>
  <c r="S73" i="3"/>
  <c r="S47" i="3"/>
  <c r="S38" i="3"/>
  <c r="S30" i="3"/>
  <c r="S20" i="3"/>
  <c r="S265" i="3"/>
  <c r="S250" i="3"/>
  <c r="S231" i="3"/>
  <c r="S220" i="3"/>
  <c r="S210" i="3"/>
  <c r="S201" i="3"/>
  <c r="S171" i="3"/>
  <c r="S161" i="3"/>
  <c r="S152" i="3"/>
  <c r="S139" i="3"/>
  <c r="S126" i="3"/>
  <c r="S112" i="3"/>
  <c r="S80" i="3"/>
  <c r="J72" i="3"/>
  <c r="S59" i="3"/>
  <c r="K200" i="3"/>
  <c r="K106" i="3"/>
  <c r="J294" i="3"/>
  <c r="S263" i="3"/>
  <c r="J248" i="3"/>
  <c r="S238" i="3"/>
  <c r="S208" i="3"/>
  <c r="S197" i="3"/>
  <c r="S168" i="3"/>
  <c r="S159" i="3"/>
  <c r="S121" i="3"/>
  <c r="S78" i="3"/>
  <c r="J56" i="3"/>
  <c r="S44" i="3"/>
  <c r="S35" i="3"/>
  <c r="J14" i="3"/>
  <c r="J272" i="3"/>
  <c r="S228" i="3"/>
  <c r="S186" i="3"/>
  <c r="J176" i="3"/>
  <c r="S145" i="3"/>
  <c r="S134" i="3"/>
  <c r="S99" i="3"/>
  <c r="S77" i="3"/>
  <c r="S67" i="3"/>
  <c r="S43" i="3"/>
  <c r="S34" i="3"/>
  <c r="S25" i="3"/>
  <c r="K130" i="3"/>
  <c r="S246" i="3"/>
  <c r="O106" i="3"/>
  <c r="S236" i="3"/>
  <c r="S216" i="3"/>
  <c r="S206" i="3"/>
  <c r="S175" i="3"/>
  <c r="S166" i="3"/>
  <c r="S132" i="3"/>
  <c r="S119" i="3"/>
  <c r="S87" i="3"/>
  <c r="S66" i="3"/>
  <c r="S51" i="3"/>
  <c r="J24" i="3"/>
  <c r="K225" i="3"/>
  <c r="K154" i="3"/>
  <c r="O200" i="3"/>
  <c r="S315" i="3"/>
  <c r="S291" i="3"/>
  <c r="S279" i="3"/>
  <c r="S268" i="3"/>
  <c r="J256" i="3"/>
  <c r="J224" i="3"/>
  <c r="S117" i="3"/>
  <c r="S75" i="3"/>
  <c r="S40" i="3"/>
  <c r="S32" i="3"/>
  <c r="J8" i="3"/>
  <c r="K272" i="3"/>
  <c r="S301" i="3"/>
  <c r="S254" i="3"/>
  <c r="S223" i="3"/>
  <c r="S204" i="3"/>
  <c r="J192" i="3"/>
  <c r="S183" i="3"/>
  <c r="S163" i="3"/>
  <c r="S155" i="3"/>
  <c r="S141" i="3"/>
  <c r="S128" i="3"/>
  <c r="J96" i="3"/>
  <c r="S63" i="3"/>
  <c r="J48" i="3"/>
  <c r="J21" i="3"/>
  <c r="S7" i="3"/>
  <c r="N54" i="3"/>
  <c r="O130" i="3"/>
  <c r="O316" i="3"/>
  <c r="K316" i="3"/>
  <c r="O124" i="3"/>
  <c r="K124" i="3"/>
  <c r="O5" i="3"/>
  <c r="K5" i="3"/>
  <c r="O294" i="3"/>
  <c r="O256" i="3"/>
  <c r="O154" i="3"/>
  <c r="N211" i="3"/>
  <c r="O211" i="3"/>
  <c r="K211" i="3"/>
  <c r="O142" i="3"/>
  <c r="K142" i="3"/>
  <c r="O150" i="3"/>
  <c r="K150" i="3"/>
  <c r="O109" i="3"/>
  <c r="K109" i="3"/>
  <c r="O70" i="3"/>
  <c r="K70" i="3"/>
  <c r="K295" i="3"/>
  <c r="K232" i="3"/>
  <c r="K224" i="3"/>
  <c r="K170" i="3"/>
  <c r="K105" i="3"/>
  <c r="K10" i="3"/>
  <c r="N260" i="3"/>
  <c r="N102" i="3"/>
  <c r="N92" i="3"/>
  <c r="O234" i="3"/>
  <c r="O226" i="3"/>
  <c r="O170" i="3"/>
  <c r="O105" i="3"/>
  <c r="O95" i="3"/>
  <c r="K95" i="3"/>
  <c r="N95" i="3"/>
  <c r="N313" i="3"/>
  <c r="O313" i="3"/>
  <c r="K313" i="3"/>
  <c r="O118" i="3"/>
  <c r="K118" i="3"/>
  <c r="O61" i="3"/>
  <c r="K61" i="3"/>
  <c r="O53" i="3"/>
  <c r="K53" i="3"/>
  <c r="J316" i="3"/>
  <c r="J198" i="3"/>
  <c r="J182" i="3"/>
  <c r="J150" i="3"/>
  <c r="J142" i="3"/>
  <c r="J118" i="3"/>
  <c r="J110" i="3"/>
  <c r="J70" i="3"/>
  <c r="J12" i="3"/>
  <c r="K314" i="3"/>
  <c r="K294" i="3"/>
  <c r="K260" i="3"/>
  <c r="K72" i="3"/>
  <c r="K49" i="3"/>
  <c r="K41" i="3"/>
  <c r="K24" i="3"/>
  <c r="N221" i="3"/>
  <c r="N213" i="3"/>
  <c r="N125" i="3"/>
  <c r="N52" i="3"/>
  <c r="O311" i="3"/>
  <c r="O282" i="3"/>
  <c r="O274" i="3"/>
  <c r="O225" i="3"/>
  <c r="O72" i="3"/>
  <c r="O49" i="3"/>
  <c r="O41" i="3"/>
  <c r="O24" i="3"/>
  <c r="N107" i="3"/>
  <c r="O107" i="3"/>
  <c r="K107" i="3"/>
  <c r="O286" i="3"/>
  <c r="K286" i="3"/>
  <c r="O271" i="3"/>
  <c r="K271" i="3"/>
  <c r="N271" i="3"/>
  <c r="O199" i="3"/>
  <c r="K199" i="3"/>
  <c r="N199" i="3"/>
  <c r="O191" i="3"/>
  <c r="K191" i="3"/>
  <c r="N191" i="3"/>
  <c r="O165" i="3"/>
  <c r="K165" i="3"/>
  <c r="O135" i="3"/>
  <c r="K135" i="3"/>
  <c r="N135" i="3"/>
  <c r="O86" i="3"/>
  <c r="K86" i="3"/>
  <c r="O60" i="3"/>
  <c r="K60" i="3"/>
  <c r="O14" i="3"/>
  <c r="K14" i="3"/>
  <c r="S299" i="3"/>
  <c r="J285" i="3"/>
  <c r="S269" i="3"/>
  <c r="S261" i="3"/>
  <c r="J253" i="3"/>
  <c r="S237" i="3"/>
  <c r="S229" i="3"/>
  <c r="J221" i="3"/>
  <c r="J213" i="3"/>
  <c r="J165" i="3"/>
  <c r="S157" i="3"/>
  <c r="J149" i="3"/>
  <c r="J109" i="3"/>
  <c r="S101" i="3"/>
  <c r="S93" i="3"/>
  <c r="S69" i="3"/>
  <c r="J61" i="3"/>
  <c r="J53" i="3"/>
  <c r="S9" i="3"/>
  <c r="K258" i="3"/>
  <c r="K248" i="3"/>
  <c r="K176" i="3"/>
  <c r="K90" i="3"/>
  <c r="K48" i="3"/>
  <c r="K8" i="3"/>
  <c r="N253" i="3"/>
  <c r="N124" i="3"/>
  <c r="N100" i="3"/>
  <c r="N70" i="3"/>
  <c r="N61" i="3"/>
  <c r="O310" i="3"/>
  <c r="O232" i="3"/>
  <c r="O224" i="3"/>
  <c r="O176" i="3"/>
  <c r="O90" i="3"/>
  <c r="O48" i="3"/>
  <c r="O8" i="3"/>
  <c r="N179" i="3"/>
  <c r="O179" i="3"/>
  <c r="K179" i="3"/>
  <c r="N3" i="3"/>
  <c r="J3" i="3"/>
  <c r="O3" i="3"/>
  <c r="K3" i="3"/>
  <c r="O270" i="3"/>
  <c r="K270" i="3"/>
  <c r="O133" i="3"/>
  <c r="K133" i="3"/>
  <c r="O103" i="3"/>
  <c r="K103" i="3"/>
  <c r="N103" i="3"/>
  <c r="O84" i="3"/>
  <c r="K84" i="3"/>
  <c r="O28" i="3"/>
  <c r="K28" i="3"/>
  <c r="O12" i="3"/>
  <c r="K12" i="3"/>
  <c r="J314" i="3"/>
  <c r="J260" i="3"/>
  <c r="J124" i="3"/>
  <c r="J84" i="3"/>
  <c r="J60" i="3"/>
  <c r="J28" i="3"/>
  <c r="K311" i="3"/>
  <c r="K285" i="3"/>
  <c r="K257" i="3"/>
  <c r="K221" i="3"/>
  <c r="K213" i="3"/>
  <c r="K137" i="3"/>
  <c r="K58" i="3"/>
  <c r="N286" i="3"/>
  <c r="N133" i="3"/>
  <c r="N60" i="3"/>
  <c r="O272" i="3"/>
  <c r="O137" i="3"/>
  <c r="O58" i="3"/>
  <c r="O148" i="3"/>
  <c r="K148" i="3"/>
  <c r="N19" i="3"/>
  <c r="O19" i="3"/>
  <c r="K19" i="3"/>
  <c r="O92" i="3"/>
  <c r="K92" i="3"/>
  <c r="O15" i="3"/>
  <c r="K15" i="3"/>
  <c r="N15" i="3"/>
  <c r="J15" i="3"/>
  <c r="O151" i="3"/>
  <c r="K151" i="3"/>
  <c r="N151" i="3"/>
  <c r="N131" i="3"/>
  <c r="O131" i="3"/>
  <c r="K131" i="3"/>
  <c r="O111" i="3"/>
  <c r="K111" i="3"/>
  <c r="N111" i="3"/>
  <c r="O102" i="3"/>
  <c r="K102" i="3"/>
  <c r="N83" i="3"/>
  <c r="O83" i="3"/>
  <c r="K83" i="3"/>
  <c r="N11" i="3"/>
  <c r="J11" i="3"/>
  <c r="O11" i="3"/>
  <c r="K11" i="3"/>
  <c r="J313" i="3"/>
  <c r="J211" i="3"/>
  <c r="J179" i="3"/>
  <c r="J131" i="3"/>
  <c r="J107" i="3"/>
  <c r="J83" i="3"/>
  <c r="K310" i="3"/>
  <c r="K256" i="3"/>
  <c r="K193" i="3"/>
  <c r="K114" i="3"/>
  <c r="N285" i="3"/>
  <c r="N150" i="3"/>
  <c r="N142" i="3"/>
  <c r="O248" i="3"/>
  <c r="O193" i="3"/>
  <c r="O114" i="3"/>
  <c r="O52" i="3"/>
  <c r="K52" i="3"/>
  <c r="O255" i="3"/>
  <c r="K255" i="3"/>
  <c r="N255" i="3"/>
  <c r="N259" i="3"/>
  <c r="O259" i="3"/>
  <c r="K259" i="3"/>
  <c r="O110" i="3"/>
  <c r="K110" i="3"/>
  <c r="O100" i="3"/>
  <c r="K100" i="3"/>
  <c r="O54" i="3"/>
  <c r="K54" i="3"/>
  <c r="O23" i="3"/>
  <c r="K23" i="3"/>
  <c r="N23" i="3"/>
  <c r="J23" i="3"/>
  <c r="N10" i="3"/>
  <c r="J10" i="3"/>
  <c r="J296" i="3"/>
  <c r="S289" i="3"/>
  <c r="J282" i="3"/>
  <c r="J274" i="3"/>
  <c r="S266" i="3"/>
  <c r="J258" i="3"/>
  <c r="S242" i="3"/>
  <c r="J234" i="3"/>
  <c r="J226" i="3"/>
  <c r="S218" i="3"/>
  <c r="J202" i="3"/>
  <c r="S194" i="3"/>
  <c r="J170" i="3"/>
  <c r="S162" i="3"/>
  <c r="J154" i="3"/>
  <c r="S146" i="3"/>
  <c r="J130" i="3"/>
  <c r="J122" i="3"/>
  <c r="J114" i="3"/>
  <c r="J106" i="3"/>
  <c r="J90" i="3"/>
  <c r="S82" i="3"/>
  <c r="S74" i="3"/>
  <c r="J58" i="3"/>
  <c r="S26" i="3"/>
  <c r="K282" i="3"/>
  <c r="K274" i="3"/>
  <c r="K202" i="3"/>
  <c r="K192" i="3"/>
  <c r="K122" i="3"/>
  <c r="K113" i="3"/>
  <c r="K56" i="3"/>
  <c r="N316" i="3"/>
  <c r="N109" i="3"/>
  <c r="N86" i="3"/>
  <c r="N5" i="3"/>
  <c r="O296" i="3"/>
  <c r="O258" i="3"/>
  <c r="O202" i="3"/>
  <c r="O192" i="3"/>
  <c r="O122" i="3"/>
  <c r="O113" i="3"/>
  <c r="O56" i="3"/>
  <c r="O108" i="3"/>
  <c r="K108" i="3"/>
  <c r="K296" i="3"/>
  <c r="N251" i="3"/>
  <c r="O251" i="3"/>
  <c r="K251" i="3"/>
  <c r="O198" i="3"/>
  <c r="K198" i="3"/>
  <c r="O309" i="3"/>
  <c r="K309" i="3"/>
  <c r="N309" i="3"/>
  <c r="N305" i="3"/>
  <c r="O305" i="3"/>
  <c r="K305" i="3"/>
  <c r="N243" i="3"/>
  <c r="O243" i="3"/>
  <c r="K243" i="3"/>
  <c r="O4" i="3"/>
  <c r="K4" i="3"/>
  <c r="N297" i="3"/>
  <c r="O297" i="3"/>
  <c r="K297" i="3"/>
  <c r="N283" i="3"/>
  <c r="O283" i="3"/>
  <c r="K283" i="3"/>
  <c r="O239" i="3"/>
  <c r="K239" i="3"/>
  <c r="N239" i="3"/>
  <c r="O182" i="3"/>
  <c r="K182" i="3"/>
  <c r="O149" i="3"/>
  <c r="K149" i="3"/>
  <c r="O125" i="3"/>
  <c r="K125" i="3"/>
  <c r="O71" i="3"/>
  <c r="K71" i="3"/>
  <c r="N71" i="3"/>
  <c r="O21" i="3"/>
  <c r="K21" i="3"/>
  <c r="J311" i="3"/>
  <c r="S303" i="3"/>
  <c r="J295" i="3"/>
  <c r="J257" i="3"/>
  <c r="S249" i="3"/>
  <c r="S233" i="3"/>
  <c r="J225" i="3"/>
  <c r="S217" i="3"/>
  <c r="J193" i="3"/>
  <c r="S185" i="3"/>
  <c r="S177" i="3"/>
  <c r="S169" i="3"/>
  <c r="J137" i="3"/>
  <c r="J113" i="3"/>
  <c r="J105" i="3"/>
  <c r="S89" i="3"/>
  <c r="J65" i="3"/>
  <c r="J49" i="3"/>
  <c r="J41" i="3"/>
  <c r="S33" i="3"/>
  <c r="J16" i="3"/>
  <c r="J5" i="3"/>
  <c r="K253" i="3"/>
  <c r="K234" i="3"/>
  <c r="K226" i="3"/>
  <c r="K96" i="3"/>
  <c r="K65" i="3"/>
  <c r="K16" i="3"/>
  <c r="N270" i="3"/>
  <c r="N148" i="3"/>
  <c r="N108" i="3"/>
  <c r="N28" i="3"/>
  <c r="N4" i="3"/>
  <c r="O295" i="3"/>
  <c r="O257" i="3"/>
  <c r="O96" i="3"/>
  <c r="O65" i="3"/>
  <c r="O16" i="3"/>
  <c r="N2" i="3"/>
  <c r="S2" i="3"/>
  <c r="S170" i="3"/>
  <c r="S305" i="3"/>
  <c r="S310" i="3"/>
  <c r="S135" i="3"/>
  <c r="S56" i="3"/>
  <c r="S24" i="3"/>
  <c r="S272" i="3"/>
  <c r="S19" i="3"/>
  <c r="S96" i="3"/>
  <c r="S49" i="3"/>
  <c r="S176" i="3"/>
  <c r="S200" i="3"/>
  <c r="S232" i="3"/>
  <c r="S256" i="3"/>
  <c r="S86" i="3"/>
  <c r="S191" i="3"/>
  <c r="S286" i="3"/>
  <c r="S54" i="3"/>
  <c r="S83" i="3"/>
  <c r="S15" i="3"/>
  <c r="S5" i="3"/>
  <c r="S71" i="3"/>
  <c r="S130" i="3"/>
  <c r="S255" i="3"/>
  <c r="S224" i="3"/>
  <c r="S4" i="3"/>
  <c r="S133" i="3"/>
  <c r="S48" i="3"/>
  <c r="S271" i="3"/>
  <c r="S294" i="3"/>
  <c r="S297" i="3"/>
  <c r="S251" i="3"/>
  <c r="S313" i="3"/>
  <c r="S84" i="3"/>
  <c r="S270" i="3"/>
  <c r="S182" i="3"/>
  <c r="S106" i="3"/>
  <c r="S259" i="3"/>
  <c r="S151" i="3"/>
  <c r="S124" i="3"/>
  <c r="S8" i="3"/>
  <c r="S248" i="3"/>
  <c r="S109" i="3"/>
  <c r="S253" i="3"/>
  <c r="S295" i="3"/>
  <c r="S309" i="3"/>
  <c r="S296" i="3"/>
  <c r="S103" i="3"/>
  <c r="S53" i="3"/>
  <c r="S102" i="3"/>
  <c r="S122" i="3"/>
  <c r="S111" i="3"/>
  <c r="S125" i="3"/>
  <c r="S239" i="3"/>
  <c r="S65" i="3"/>
  <c r="S193" i="3"/>
  <c r="S283" i="3"/>
  <c r="S243" i="3"/>
  <c r="S10" i="3"/>
  <c r="S131" i="3"/>
  <c r="S199" i="3"/>
  <c r="S118" i="3"/>
  <c r="S95" i="3"/>
  <c r="S108" i="3"/>
  <c r="S154" i="3"/>
  <c r="S72" i="3"/>
  <c r="S142" i="3"/>
  <c r="S225" i="3"/>
  <c r="S21" i="3"/>
  <c r="S192" i="3"/>
  <c r="S23" i="3"/>
  <c r="S92" i="3"/>
  <c r="S148" i="3"/>
  <c r="S14" i="3"/>
  <c r="S52" i="3"/>
  <c r="S150" i="3"/>
  <c r="S260" i="3"/>
  <c r="S149" i="3"/>
  <c r="S113" i="3"/>
  <c r="S258" i="3"/>
  <c r="S314" i="3"/>
  <c r="S3" i="3"/>
  <c r="S12" i="3"/>
  <c r="S198" i="3"/>
  <c r="S311" i="3"/>
  <c r="S11" i="3"/>
  <c r="S16" i="3"/>
  <c r="S137" i="3"/>
  <c r="S90" i="3"/>
  <c r="S179" i="3"/>
  <c r="S165" i="3"/>
  <c r="S285" i="3"/>
  <c r="S316" i="3"/>
  <c r="S226" i="3"/>
  <c r="S234" i="3"/>
  <c r="S257" i="3"/>
  <c r="S274" i="3"/>
  <c r="S211" i="3"/>
  <c r="S28" i="3"/>
  <c r="S61" i="3"/>
  <c r="S213" i="3"/>
  <c r="S70" i="3"/>
  <c r="S58" i="3"/>
  <c r="S107" i="3"/>
  <c r="S41" i="3"/>
  <c r="S114" i="3"/>
  <c r="S202" i="3"/>
  <c r="S282" i="3"/>
  <c r="S60" i="3"/>
  <c r="S221" i="3"/>
</calcChain>
</file>

<file path=xl/sharedStrings.xml><?xml version="1.0" encoding="utf-8"?>
<sst xmlns="http://schemas.openxmlformats.org/spreadsheetml/2006/main" count="4111" uniqueCount="1101">
  <si>
    <t>School Name</t>
  </si>
  <si>
    <t>01M015</t>
  </si>
  <si>
    <t>P.S. 015 Roberto Clemente</t>
  </si>
  <si>
    <t>01M064</t>
  </si>
  <si>
    <t>P.S. 064 Robert Simon</t>
  </si>
  <si>
    <t>01M142</t>
  </si>
  <si>
    <t>P.S. 142 Amalia Castro</t>
  </si>
  <si>
    <t>01M188</t>
  </si>
  <si>
    <t>P.S. 188 The Island School</t>
  </si>
  <si>
    <t>01M292</t>
  </si>
  <si>
    <t>Orchard Collegiate Academy</t>
  </si>
  <si>
    <t>01M839</t>
  </si>
  <si>
    <t>Tompkins Square Middle School</t>
  </si>
  <si>
    <t>02M001</t>
  </si>
  <si>
    <t>P.S. 001 Alfred E. Smith</t>
  </si>
  <si>
    <t>02M303</t>
  </si>
  <si>
    <t>Facing History School, The</t>
  </si>
  <si>
    <t>02M575</t>
  </si>
  <si>
    <t>Manhattan Comprehensive Night and Day High School</t>
  </si>
  <si>
    <t>02M580</t>
  </si>
  <si>
    <t>Richard R. Green High School of Teaching</t>
  </si>
  <si>
    <t>03M149</t>
  </si>
  <si>
    <t>P.S. 149 Sojourner Truth</t>
  </si>
  <si>
    <t>03M165</t>
  </si>
  <si>
    <t>P.S. 165 Robert E. Simon</t>
  </si>
  <si>
    <t>03M241</t>
  </si>
  <si>
    <t>STEM Institute of Manhattan</t>
  </si>
  <si>
    <t>03M258</t>
  </si>
  <si>
    <t>Community Action School</t>
  </si>
  <si>
    <t>03M415</t>
  </si>
  <si>
    <t>Wadleigh Secondary School for the Performing &amp; Vis</t>
  </si>
  <si>
    <t>03M860</t>
  </si>
  <si>
    <t>Frederick Douglas Academy II Secondary School</t>
  </si>
  <si>
    <t>04M038</t>
  </si>
  <si>
    <t>P.S. 38 Roberto Clemente</t>
  </si>
  <si>
    <t>04M083</t>
  </si>
  <si>
    <t>P.S. 083 Luis Munoz Rivera</t>
  </si>
  <si>
    <t>04M096</t>
  </si>
  <si>
    <t>P.S. 096 Joseph Lanzetta</t>
  </si>
  <si>
    <t>04M108</t>
  </si>
  <si>
    <t>P.S. 108 Assemblyman Angelo Del Toro Educational Complex</t>
  </si>
  <si>
    <t>04M372</t>
  </si>
  <si>
    <t>Esperanza Preparatory Academy</t>
  </si>
  <si>
    <t>04M377</t>
  </si>
  <si>
    <t>Renaissance School of the Arts</t>
  </si>
  <si>
    <t>04M680</t>
  </si>
  <si>
    <t>Heritage School, The</t>
  </si>
  <si>
    <t>04M964</t>
  </si>
  <si>
    <t>Central Park East II</t>
  </si>
  <si>
    <t>05M030</t>
  </si>
  <si>
    <t>P.S. 030 Hernandez/Hughes</t>
  </si>
  <si>
    <t>05M036</t>
  </si>
  <si>
    <t>P.S. 036 Margaret Douglas</t>
  </si>
  <si>
    <t>05M046</t>
  </si>
  <si>
    <t>P.S. 046 Arthur Tappan</t>
  </si>
  <si>
    <t>05M123</t>
  </si>
  <si>
    <t>P.S. 123 Mahalia Jackson</t>
  </si>
  <si>
    <t>05M154</t>
  </si>
  <si>
    <t>P.S. 154 Harriet Tubman</t>
  </si>
  <si>
    <t>05M161</t>
  </si>
  <si>
    <t>P.S. 161 Pedro Albizu Campos</t>
  </si>
  <si>
    <t>05M194</t>
  </si>
  <si>
    <t>P.S. 194 Countee Cullen</t>
  </si>
  <si>
    <t>05M200</t>
  </si>
  <si>
    <t>P.S. 200- The James Mccune Smith School</t>
  </si>
  <si>
    <t>06M005</t>
  </si>
  <si>
    <t>P.S. 005 Ellen Lurie</t>
  </si>
  <si>
    <t>06M008</t>
  </si>
  <si>
    <t>P.S. 008 Luis Belliard</t>
  </si>
  <si>
    <t>06M028</t>
  </si>
  <si>
    <t>P.S. 028 Wright Brothers</t>
  </si>
  <si>
    <t>06M098</t>
  </si>
  <si>
    <t>P.S. 098 Shorac Kappock</t>
  </si>
  <si>
    <t>06M132</t>
  </si>
  <si>
    <t>P.S. 132 Juan Pablo Duarte</t>
  </si>
  <si>
    <t>06M152</t>
  </si>
  <si>
    <t>P.S. 152 Dyckman Valley</t>
  </si>
  <si>
    <t>06M192</t>
  </si>
  <si>
    <t>P.S. 192 Jacob H. Schiff</t>
  </si>
  <si>
    <t>06M322</t>
  </si>
  <si>
    <t>Middle School 322</t>
  </si>
  <si>
    <t>06M324</t>
  </si>
  <si>
    <t>M.S. 324 - Patria Mirabal</t>
  </si>
  <si>
    <t>06M346</t>
  </si>
  <si>
    <t>Community Health Academy of the Heights</t>
  </si>
  <si>
    <t>06M348</t>
  </si>
  <si>
    <t>Washington Heights Expeditionary Learning School</t>
  </si>
  <si>
    <t>06M423</t>
  </si>
  <si>
    <t>High School for Excellence and Innovation</t>
  </si>
  <si>
    <t>06M463</t>
  </si>
  <si>
    <t>High School for Media and Communications</t>
  </si>
  <si>
    <t>06M468</t>
  </si>
  <si>
    <t>High School for Health Careers and Sciences</t>
  </si>
  <si>
    <t>06M528</t>
  </si>
  <si>
    <t>I.S. 528 Bea Fuller Rodgers School</t>
  </si>
  <si>
    <t>07X018</t>
  </si>
  <si>
    <t>P.S. 018 John Peter Zenger</t>
  </si>
  <si>
    <t>07X154</t>
  </si>
  <si>
    <t>P.S. 154 Jonathan D. Hyatt</t>
  </si>
  <si>
    <t>07X223</t>
  </si>
  <si>
    <t>M.S. 223 The Laboratory School of Finance and Technology</t>
  </si>
  <si>
    <t>07X224</t>
  </si>
  <si>
    <t>P.S./I.S. 224</t>
  </si>
  <si>
    <t>07X298</t>
  </si>
  <si>
    <t>Academy of Public Relations</t>
  </si>
  <si>
    <t>07X343</t>
  </si>
  <si>
    <t>Academy of Applied Mathematics and Technology</t>
  </si>
  <si>
    <t>07X379</t>
  </si>
  <si>
    <t>Jill Chaifetz Transfer High School</t>
  </si>
  <si>
    <t>07X548</t>
  </si>
  <si>
    <t>Careers in Sports High School</t>
  </si>
  <si>
    <t>07X584</t>
  </si>
  <si>
    <t>I.S.584</t>
  </si>
  <si>
    <t>07X670</t>
  </si>
  <si>
    <t>Health Opportunities High School</t>
  </si>
  <si>
    <t>08X014</t>
  </si>
  <si>
    <t>P.S. X014 Senator John Calandra</t>
  </si>
  <si>
    <t>08X048</t>
  </si>
  <si>
    <t>P.S. 048 Joseph R. Drake</t>
  </si>
  <si>
    <t>08X123</t>
  </si>
  <si>
    <t>The Bronx Urban Community School</t>
  </si>
  <si>
    <t>08X131</t>
  </si>
  <si>
    <t>J.H.S. 131 Albert Einstein</t>
  </si>
  <si>
    <t>08X269</t>
  </si>
  <si>
    <t>Bronx Studio School for Writers and Artists</t>
  </si>
  <si>
    <t>08X301</t>
  </si>
  <si>
    <t>M.S. 301 Paul L. Dunbar</t>
  </si>
  <si>
    <t>08X371</t>
  </si>
  <si>
    <t>Urban Institute of Mathematics</t>
  </si>
  <si>
    <t>08X375</t>
  </si>
  <si>
    <t>The Bronx Mathematics Preparatory School</t>
  </si>
  <si>
    <t>08X376</t>
  </si>
  <si>
    <t>Antonia Pantoja Preparatory Academy, A College Board School</t>
  </si>
  <si>
    <t>08X405</t>
  </si>
  <si>
    <t>Herbert H. Lehman High School</t>
  </si>
  <si>
    <t>08X424</t>
  </si>
  <si>
    <t>The Hunts Point School</t>
  </si>
  <si>
    <t>08X448</t>
  </si>
  <si>
    <t>Soundview Academy for Culture and Scholarship</t>
  </si>
  <si>
    <t>08X467</t>
  </si>
  <si>
    <t xml:space="preserve">Mott Hall Community School </t>
  </si>
  <si>
    <t>08X530</t>
  </si>
  <si>
    <t>Longwood Preparatory Academy</t>
  </si>
  <si>
    <t>09X022</t>
  </si>
  <si>
    <t>J.H.S. 022 Jordan L. Mott</t>
  </si>
  <si>
    <t>09X042</t>
  </si>
  <si>
    <t>P.S. 042 Claremont</t>
  </si>
  <si>
    <t>09X055</t>
  </si>
  <si>
    <t>P.S. 055 Benjamin Franklin</t>
  </si>
  <si>
    <t>09X117</t>
  </si>
  <si>
    <t>I.S. 117 Joseph H. Wade</t>
  </si>
  <si>
    <t>09X163</t>
  </si>
  <si>
    <t>P.S. 163 Arthur A. Schomburg</t>
  </si>
  <si>
    <t>09X219</t>
  </si>
  <si>
    <t>I.S. 219 New Venture School</t>
  </si>
  <si>
    <t>09X227</t>
  </si>
  <si>
    <t>Bronx Collegiate Academy</t>
  </si>
  <si>
    <t>09X294</t>
  </si>
  <si>
    <t>THE WALTON AVENUE SCHOOL</t>
  </si>
  <si>
    <t>09X297</t>
  </si>
  <si>
    <t>Morris Academy for Collaborative Studies</t>
  </si>
  <si>
    <t>09X311</t>
  </si>
  <si>
    <t>Lucero Elementary School</t>
  </si>
  <si>
    <t>09X313</t>
  </si>
  <si>
    <t>I.S. 313 School of Leadership Development</t>
  </si>
  <si>
    <t>09X323</t>
  </si>
  <si>
    <t>Bronx Writing Academy</t>
  </si>
  <si>
    <t>09X324</t>
  </si>
  <si>
    <t>Bronx Early College Academy for Teaching &amp; Learning</t>
  </si>
  <si>
    <t>09X328</t>
  </si>
  <si>
    <t>New Millennium Business Academy Middle School</t>
  </si>
  <si>
    <t>09X329</t>
  </si>
  <si>
    <t>DreamYard Preparatory School</t>
  </si>
  <si>
    <t>09X339</t>
  </si>
  <si>
    <t>I.S. 339</t>
  </si>
  <si>
    <t>09X350</t>
  </si>
  <si>
    <t>New Directions Secondary School</t>
  </si>
  <si>
    <t>09X404</t>
  </si>
  <si>
    <t>School for Excellence</t>
  </si>
  <si>
    <t>09X412</t>
  </si>
  <si>
    <t>Bronx High School of Business</t>
  </si>
  <si>
    <t>09X517</t>
  </si>
  <si>
    <t>Frederick Douglas Academy III Secondary School</t>
  </si>
  <si>
    <t>09X525</t>
  </si>
  <si>
    <t>Bronx Leadership Academy High School</t>
  </si>
  <si>
    <t>09X593</t>
  </si>
  <si>
    <t>South Bronx International Middle School</t>
  </si>
  <si>
    <t>09X594</t>
  </si>
  <si>
    <t>M.S.594</t>
  </si>
  <si>
    <t>10X051</t>
  </si>
  <si>
    <t>P.S. 051 Bronx New School</t>
  </si>
  <si>
    <t>10X080</t>
  </si>
  <si>
    <t>J.H.S. 080 The Mosholu Parkway</t>
  </si>
  <si>
    <t>10X085</t>
  </si>
  <si>
    <t>P.S. 085 Great Expectations</t>
  </si>
  <si>
    <t>10X205</t>
  </si>
  <si>
    <t>P.S. 205 Fiorello Laguardia</t>
  </si>
  <si>
    <t>10X246</t>
  </si>
  <si>
    <t>P.S. 246 Poe Center</t>
  </si>
  <si>
    <t>10X331</t>
  </si>
  <si>
    <t>The Bronx School of Young Leaders</t>
  </si>
  <si>
    <t>10X342</t>
  </si>
  <si>
    <t>International School for Liberal Arts</t>
  </si>
  <si>
    <t>10X363</t>
  </si>
  <si>
    <t>ACADEMY FOR PERSONAL LEADERSHIP AND EXCELLENCE</t>
  </si>
  <si>
    <t>10X391</t>
  </si>
  <si>
    <t>The Angelo Patri Middle School</t>
  </si>
  <si>
    <t>10X433</t>
  </si>
  <si>
    <t>High School for Teaching and the Professions</t>
  </si>
  <si>
    <t>10X438</t>
  </si>
  <si>
    <t>Fordham Leadership Academy</t>
  </si>
  <si>
    <t>10X440</t>
  </si>
  <si>
    <t>DeWitt Clinton High School</t>
  </si>
  <si>
    <t>11X083</t>
  </si>
  <si>
    <t>P.S. 083 Donald Hertz</t>
  </si>
  <si>
    <t>11X096</t>
  </si>
  <si>
    <t>P.S. 096 Richard Rodgers</t>
  </si>
  <si>
    <t>11X105</t>
  </si>
  <si>
    <t>P.S. 105 Sen Abraham Bernstein</t>
  </si>
  <si>
    <t>11X111</t>
  </si>
  <si>
    <t>P.S. 111 Seton Falls</t>
  </si>
  <si>
    <t>11X112</t>
  </si>
  <si>
    <t>P.S. 112 Bronxwood</t>
  </si>
  <si>
    <t>11X287</t>
  </si>
  <si>
    <t>North Bronx School of Empowerment</t>
  </si>
  <si>
    <t>11X370</t>
  </si>
  <si>
    <t>Leaders of Tomorrow</t>
  </si>
  <si>
    <t>11X508</t>
  </si>
  <si>
    <t>Bronxdale High School</t>
  </si>
  <si>
    <t>12X044</t>
  </si>
  <si>
    <t>P.S. 044 David C. Farragut</t>
  </si>
  <si>
    <t>12x061</t>
  </si>
  <si>
    <t>CS 61</t>
  </si>
  <si>
    <t>12X067</t>
  </si>
  <si>
    <t>P.S. 067 Mohegan School</t>
  </si>
  <si>
    <t>12X211</t>
  </si>
  <si>
    <t>P.S. 211</t>
  </si>
  <si>
    <t>12X217</t>
  </si>
  <si>
    <t>School of Performing Arts</t>
  </si>
  <si>
    <t>12X248</t>
  </si>
  <si>
    <t>Metropolitan High School, The</t>
  </si>
  <si>
    <t>12X271</t>
  </si>
  <si>
    <t>East Bronx Academy For The Future</t>
  </si>
  <si>
    <t>12X286</t>
  </si>
  <si>
    <t>Fannie Lou Hamer Middle School</t>
  </si>
  <si>
    <t>12X341</t>
  </si>
  <si>
    <t>Accion Academy</t>
  </si>
  <si>
    <t>12X388</t>
  </si>
  <si>
    <t>Pan American International High School at Monroe</t>
  </si>
  <si>
    <t>12X463</t>
  </si>
  <si>
    <t>Urban Scholars Community School</t>
  </si>
  <si>
    <t>12X479</t>
  </si>
  <si>
    <t>Bronx Career and College Preparatory HS</t>
  </si>
  <si>
    <t>12X550</t>
  </si>
  <si>
    <t>High School of World Cultures</t>
  </si>
  <si>
    <t>12X595</t>
  </si>
  <si>
    <t>P.S.595</t>
  </si>
  <si>
    <t>12X682</t>
  </si>
  <si>
    <t>Fannie Lou Hamer Freedom High School</t>
  </si>
  <si>
    <t>13K067</t>
  </si>
  <si>
    <t>P.S. 067 Charles A. Dorsey</t>
  </si>
  <si>
    <t>13K301</t>
  </si>
  <si>
    <t>Satellite East Middle School</t>
  </si>
  <si>
    <t>13K350</t>
  </si>
  <si>
    <t>Urban Assembly School for Music and Art</t>
  </si>
  <si>
    <t>13K351</t>
  </si>
  <si>
    <t>The Urban Assembly Unison School</t>
  </si>
  <si>
    <t>13K412</t>
  </si>
  <si>
    <t>Brooklyn Community Arts &amp; Media High School (BCAM)</t>
  </si>
  <si>
    <t>13K419</t>
  </si>
  <si>
    <t>Science Skills Center High School for Science, Technology and the Creative Arts</t>
  </si>
  <si>
    <t>13K439</t>
  </si>
  <si>
    <t>Brooklyn International High School</t>
  </si>
  <si>
    <t>13K594</t>
  </si>
  <si>
    <t>Gotham Professional Arts Academy</t>
  </si>
  <si>
    <t>14K050</t>
  </si>
  <si>
    <t>J.H.S. 050 John D. Wells</t>
  </si>
  <si>
    <t>14K059</t>
  </si>
  <si>
    <t>P.S. 059 William Floyd</t>
  </si>
  <si>
    <t>14K071</t>
  </si>
  <si>
    <t>Juan Morel Campos Secondary School</t>
  </si>
  <si>
    <t>14K126</t>
  </si>
  <si>
    <t>John Ericsson Middle School 126</t>
  </si>
  <si>
    <t>14K196</t>
  </si>
  <si>
    <t>P.S. 196 Ten Eyck</t>
  </si>
  <si>
    <t>14K297</t>
  </si>
  <si>
    <t>P.S. 297 Abraham Stockton</t>
  </si>
  <si>
    <t>14K380</t>
  </si>
  <si>
    <t>P.S. 380 John Wayne Elementary</t>
  </si>
  <si>
    <t>14K454</t>
  </si>
  <si>
    <t>The Williamsburg High School of Art and Technology</t>
  </si>
  <si>
    <t>14K558</t>
  </si>
  <si>
    <t>Williamsburg High School for Architecture and Design</t>
  </si>
  <si>
    <t>14K582</t>
  </si>
  <si>
    <t>M.S. 582</t>
  </si>
  <si>
    <t>14K586</t>
  </si>
  <si>
    <t>Lyons Community School</t>
  </si>
  <si>
    <t>14K610</t>
  </si>
  <si>
    <t>Automotive High School</t>
  </si>
  <si>
    <t>15K038</t>
  </si>
  <si>
    <t>P.S. 038 The Pacific</t>
  </si>
  <si>
    <t>15K124</t>
  </si>
  <si>
    <t>P.S. 124 Silas B. Dutcher</t>
  </si>
  <si>
    <t>15K519</t>
  </si>
  <si>
    <t>Cobble Hill School of American Studies</t>
  </si>
  <si>
    <t>16K026</t>
  </si>
  <si>
    <t>P.S. 026 Jesse Owens</t>
  </si>
  <si>
    <t>16K040</t>
  </si>
  <si>
    <t>P.S. 040 George W. Carver</t>
  </si>
  <si>
    <t>16K081</t>
  </si>
  <si>
    <t>P.S. 081 Thaddeus Stevens</t>
  </si>
  <si>
    <t>16K308</t>
  </si>
  <si>
    <t>P.S.308 Clara Cardwell</t>
  </si>
  <si>
    <t>16K335</t>
  </si>
  <si>
    <t>P.S. 335 Granville T. Woods</t>
  </si>
  <si>
    <t>16K455</t>
  </si>
  <si>
    <t>Boys And Girls High School</t>
  </si>
  <si>
    <t>16K681</t>
  </si>
  <si>
    <t>Madiba Prep Middle School</t>
  </si>
  <si>
    <t>16K688</t>
  </si>
  <si>
    <t>The Brooklyn Academy of Global Finance</t>
  </si>
  <si>
    <t>17K012</t>
  </si>
  <si>
    <t>Dr. Jacqueline Peek-Davis School</t>
  </si>
  <si>
    <t>17K241</t>
  </si>
  <si>
    <t>P.S. 241 Emma L. Johnston</t>
  </si>
  <si>
    <t>17K246</t>
  </si>
  <si>
    <t>M.S. 246 Walt Whitman</t>
  </si>
  <si>
    <t>17K352</t>
  </si>
  <si>
    <t>Ebbets Field Middle School</t>
  </si>
  <si>
    <t>17K354</t>
  </si>
  <si>
    <t>School for Integrated Learning</t>
  </si>
  <si>
    <t>17K568</t>
  </si>
  <si>
    <t>Brownsville Academy High School</t>
  </si>
  <si>
    <t>17K722</t>
  </si>
  <si>
    <t>New Heights Middle School</t>
  </si>
  <si>
    <t>18K068</t>
  </si>
  <si>
    <t>I.S. 068 Isaac Bildersee</t>
  </si>
  <si>
    <t>18K135</t>
  </si>
  <si>
    <t>P.S. 135 Sheldon A. Brookner</t>
  </si>
  <si>
    <t>18K272</t>
  </si>
  <si>
    <t>P.S. 272 Curtis Estabrook</t>
  </si>
  <si>
    <t>18K563</t>
  </si>
  <si>
    <t>It Takes a Village Academy</t>
  </si>
  <si>
    <t>18K566</t>
  </si>
  <si>
    <t>Brooklyn Generation School</t>
  </si>
  <si>
    <t>18K569</t>
  </si>
  <si>
    <t>Kurt Hahn Expeditionary Learning School</t>
  </si>
  <si>
    <t>18K581</t>
  </si>
  <si>
    <t>East Flatbush Community Research School</t>
  </si>
  <si>
    <t>18K588</t>
  </si>
  <si>
    <t>Middle School for Art and Philosophy</t>
  </si>
  <si>
    <t>18K629</t>
  </si>
  <si>
    <t>Cultural Academy for the Arts and Sciences</t>
  </si>
  <si>
    <t>18K673</t>
  </si>
  <si>
    <t>East Brooklyn Community High School</t>
  </si>
  <si>
    <t>19K149</t>
  </si>
  <si>
    <t>P.S. 149 Danny Kaye</t>
  </si>
  <si>
    <t>19K158</t>
  </si>
  <si>
    <t>P.S. 158 Warwick</t>
  </si>
  <si>
    <t>19K218</t>
  </si>
  <si>
    <t>J.H.S. 218 James P. Sinnott</t>
  </si>
  <si>
    <t>19K292</t>
  </si>
  <si>
    <t>J.H.S. 292 Margaret S. Douglas</t>
  </si>
  <si>
    <t>19K306</t>
  </si>
  <si>
    <t>P.S. 306 Ethan Allen</t>
  </si>
  <si>
    <t>19K325</t>
  </si>
  <si>
    <t>The Fresh Creek School</t>
  </si>
  <si>
    <t>19K328</t>
  </si>
  <si>
    <t>P.S. 328 Phyllis Wheatley</t>
  </si>
  <si>
    <t>19K364</t>
  </si>
  <si>
    <t>I.S. 364 Gateway</t>
  </si>
  <si>
    <t>19K404</t>
  </si>
  <si>
    <t>Academy for Young Writers</t>
  </si>
  <si>
    <t>19K422</t>
  </si>
  <si>
    <t>Spring Creek Community School</t>
  </si>
  <si>
    <t>19K557</t>
  </si>
  <si>
    <t>Brooklyn Gardens Elementary School</t>
  </si>
  <si>
    <t>19K583</t>
  </si>
  <si>
    <t>Multicultural High School</t>
  </si>
  <si>
    <t>19K618</t>
  </si>
  <si>
    <t>Academy of Innovative Technology</t>
  </si>
  <si>
    <t>19K639</t>
  </si>
  <si>
    <t>Brooklyn Lab School</t>
  </si>
  <si>
    <t>19K659</t>
  </si>
  <si>
    <t>Cypress Hills Collegiate Preparatory School</t>
  </si>
  <si>
    <t>19K678</t>
  </si>
  <si>
    <t>East New York Middle School of Excellence</t>
  </si>
  <si>
    <t>20K164</t>
  </si>
  <si>
    <t>P.S. 164 Caesar Rodney</t>
  </si>
  <si>
    <t>20K179</t>
  </si>
  <si>
    <t>P.S. 179 Kensington</t>
  </si>
  <si>
    <t>20K259</t>
  </si>
  <si>
    <t>J.H.S. 259 William Mckinley</t>
  </si>
  <si>
    <t>20K503</t>
  </si>
  <si>
    <t>P.S. 503: The School of Discovery</t>
  </si>
  <si>
    <t>20K506</t>
  </si>
  <si>
    <t>P.S. 506: The School Of Journalism Technology</t>
  </si>
  <si>
    <t>21K096</t>
  </si>
  <si>
    <t>I.S. 096 Seth Low</t>
  </si>
  <si>
    <t>21K177</t>
  </si>
  <si>
    <t>P.S. 177 The Marlboro</t>
  </si>
  <si>
    <t>21K188</t>
  </si>
  <si>
    <t>P.S. 188 Michael E. Berdy</t>
  </si>
  <si>
    <t>21K209</t>
  </si>
  <si>
    <t>P.S. 209 Margaret Mead</t>
  </si>
  <si>
    <t>21K226</t>
  </si>
  <si>
    <t>P.S. 226 Alfred De B.Mason</t>
  </si>
  <si>
    <t>21K228</t>
  </si>
  <si>
    <t>I.S. 228 David A. Boody</t>
  </si>
  <si>
    <t>22K152</t>
  </si>
  <si>
    <t>School of Science &amp; Technology</t>
  </si>
  <si>
    <t>22K198</t>
  </si>
  <si>
    <t>P.S. 198 Brooklyn</t>
  </si>
  <si>
    <t>22K315</t>
  </si>
  <si>
    <t>P.S. K315</t>
  </si>
  <si>
    <t>23K150</t>
  </si>
  <si>
    <t>Public School 150</t>
  </si>
  <si>
    <t>23K155</t>
  </si>
  <si>
    <t>P.S./ I.S. 155 Nicholas Herkimer</t>
  </si>
  <si>
    <t>23K156</t>
  </si>
  <si>
    <t>P.S. 156 Waverly</t>
  </si>
  <si>
    <t>23K165</t>
  </si>
  <si>
    <t>P.S. 165 Ida Posner</t>
  </si>
  <si>
    <t>23K184</t>
  </si>
  <si>
    <t>P.S. 184 Newport</t>
  </si>
  <si>
    <t>23K284</t>
  </si>
  <si>
    <t>The Gregory Jocko Jackson School Of Sports, Art, And Technology</t>
  </si>
  <si>
    <t>23K298</t>
  </si>
  <si>
    <t>P.S. 298 Dr. Betty Shabazz</t>
  </si>
  <si>
    <t>23K327</t>
  </si>
  <si>
    <t>P.S. 327 Dr. Rose B. English</t>
  </si>
  <si>
    <t>23K392</t>
  </si>
  <si>
    <t>I.S. 392</t>
  </si>
  <si>
    <t>23K493</t>
  </si>
  <si>
    <t>Brooklyn Collegiate: A College Board School</t>
  </si>
  <si>
    <t>23K599</t>
  </si>
  <si>
    <t>Brooklyn Landmark Elementary School</t>
  </si>
  <si>
    <t>23K664</t>
  </si>
  <si>
    <t>Brooklyn Environmental Exploration School (BEES)</t>
  </si>
  <si>
    <t>24Q019</t>
  </si>
  <si>
    <t>P.S. 019 Marino Jeantet</t>
  </si>
  <si>
    <t>24Q296</t>
  </si>
  <si>
    <t>Pan American International High School</t>
  </si>
  <si>
    <t>24Q600</t>
  </si>
  <si>
    <t>Queens Vocational and Technical High School</t>
  </si>
  <si>
    <t>25Q189</t>
  </si>
  <si>
    <t>J.H.S. 189 Daniel Carter Beard</t>
  </si>
  <si>
    <t>25Q263</t>
  </si>
  <si>
    <t>Flushing International High School</t>
  </si>
  <si>
    <t>25Q425</t>
  </si>
  <si>
    <t>John Bowne High School</t>
  </si>
  <si>
    <t>25Q460</t>
  </si>
  <si>
    <t>Flushing High School</t>
  </si>
  <si>
    <t>25Q540</t>
  </si>
  <si>
    <t>Queens Academy High School</t>
  </si>
  <si>
    <t>26Q435</t>
  </si>
  <si>
    <t>Martin Van Buren High School</t>
  </si>
  <si>
    <t>27Q042</t>
  </si>
  <si>
    <t>P.S./M.S 042 R. Vernam</t>
  </si>
  <si>
    <t>27Q053</t>
  </si>
  <si>
    <t>M.S. 053 Brian Piccolo</t>
  </si>
  <si>
    <t>27Q065</t>
  </si>
  <si>
    <t>P.S. 65 - The Raymond York Elementary School</t>
  </si>
  <si>
    <t>27Q197</t>
  </si>
  <si>
    <t>P.S. 197 The Ocean School</t>
  </si>
  <si>
    <t>27Q302</t>
  </si>
  <si>
    <t>Queens High School For Information, Research, &amp; Tech (QIRT)</t>
  </si>
  <si>
    <t>27Q351</t>
  </si>
  <si>
    <t>Rockaway Collegiate High School</t>
  </si>
  <si>
    <t>27Q400</t>
  </si>
  <si>
    <t>August Martin High School</t>
  </si>
  <si>
    <t>27Q475</t>
  </si>
  <si>
    <t>Richmond Hill High School</t>
  </si>
  <si>
    <t>27Q480</t>
  </si>
  <si>
    <t>John Adams High School</t>
  </si>
  <si>
    <t>28Q008</t>
  </si>
  <si>
    <t>J.H.S. 008 Richard S. Grossley</t>
  </si>
  <si>
    <t>28Q072</t>
  </si>
  <si>
    <t>Catherine &amp; Count Basie Middle School 72</t>
  </si>
  <si>
    <t>28Q338</t>
  </si>
  <si>
    <t>Queens Satellite High School for Opportunity</t>
  </si>
  <si>
    <t>29Q052</t>
  </si>
  <si>
    <t>P.S. 052 Queens</t>
  </si>
  <si>
    <t>29Q238</t>
  </si>
  <si>
    <t>I.S. 238 Susan B. Anthony Academy</t>
  </si>
  <si>
    <t>30Q111</t>
  </si>
  <si>
    <t>P.S. 111 Jacob Blackwell</t>
  </si>
  <si>
    <t>30Q126</t>
  </si>
  <si>
    <t>Albert Shanker School for Visual and Performing Arts</t>
  </si>
  <si>
    <t>30Q148</t>
  </si>
  <si>
    <t>P.S. 148 Queens</t>
  </si>
  <si>
    <t>30Q149</t>
  </si>
  <si>
    <t>P.S. 149 Christa Mcauliffe</t>
  </si>
  <si>
    <t>30Q171</t>
  </si>
  <si>
    <t>P.S. 171 Peter G. Van Alst</t>
  </si>
  <si>
    <t>30Q230</t>
  </si>
  <si>
    <t>I.S. 230</t>
  </si>
  <si>
    <t>30Q445</t>
  </si>
  <si>
    <t>William Cullen Bryant High School</t>
  </si>
  <si>
    <t>30Q450</t>
  </si>
  <si>
    <t>Long Island City High School</t>
  </si>
  <si>
    <t>31R031</t>
  </si>
  <si>
    <t>Public School 31</t>
  </si>
  <si>
    <t>31R046</t>
  </si>
  <si>
    <t>P.S. 046 Albert V. Maniscalco</t>
  </si>
  <si>
    <t>31R049</t>
  </si>
  <si>
    <t>I.S. 49 Berta A. Dreyfus</t>
  </si>
  <si>
    <t>31R057</t>
  </si>
  <si>
    <t>P.S. 057 Hubert H. Humphrey</t>
  </si>
  <si>
    <t>31R078</t>
  </si>
  <si>
    <t>P.S. 78</t>
  </si>
  <si>
    <t>31R445</t>
  </si>
  <si>
    <t>Port Richmond High School</t>
  </si>
  <si>
    <t>31R450</t>
  </si>
  <si>
    <t>Curtis High School</t>
  </si>
  <si>
    <t>32K168</t>
  </si>
  <si>
    <t>Brooklyn School For Math and Research</t>
  </si>
  <si>
    <t>32K291</t>
  </si>
  <si>
    <t>J.H.S. 291 Roland Hayes</t>
  </si>
  <si>
    <t>32K349</t>
  </si>
  <si>
    <t>I.S. 349 Math, Science &amp; Tech.</t>
  </si>
  <si>
    <t>32K403</t>
  </si>
  <si>
    <t>Academy For Environmental Leadership,</t>
  </si>
  <si>
    <t>32K549</t>
  </si>
  <si>
    <t>The Brooklyn School for Social Justice</t>
  </si>
  <si>
    <t>32K552</t>
  </si>
  <si>
    <t>Academy Of Urban Planning and Engineering</t>
  </si>
  <si>
    <t>32K556</t>
  </si>
  <si>
    <t>Bushwick Leaders High School For Academic Excellence</t>
  </si>
  <si>
    <t>75M811</t>
  </si>
  <si>
    <t>PS 811 Mickey Mantle</t>
  </si>
  <si>
    <t>84M522</t>
  </si>
  <si>
    <t>Broome Street Academy Charter School</t>
  </si>
  <si>
    <t>DBN</t>
  </si>
  <si>
    <t>Bldg Code</t>
  </si>
  <si>
    <t>M015</t>
  </si>
  <si>
    <t>M064</t>
  </si>
  <si>
    <t>M142</t>
  </si>
  <si>
    <t>M188</t>
  </si>
  <si>
    <t>M056</t>
  </si>
  <si>
    <t>M001</t>
  </si>
  <si>
    <t>M535</t>
  </si>
  <si>
    <t>M661</t>
  </si>
  <si>
    <t>M282</t>
  </si>
  <si>
    <t>M207</t>
  </si>
  <si>
    <t>M165</t>
  </si>
  <si>
    <t>M113</t>
  </si>
  <si>
    <t>M118</t>
  </si>
  <si>
    <t>M088</t>
  </si>
  <si>
    <t>M121</t>
  </si>
  <si>
    <t>M083</t>
  </si>
  <si>
    <t>M096</t>
  </si>
  <si>
    <t>M108</t>
  </si>
  <si>
    <t>M117</t>
  </si>
  <si>
    <t>M155</t>
  </si>
  <si>
    <t>M107</t>
  </si>
  <si>
    <t>M050</t>
  </si>
  <si>
    <t>M030</t>
  </si>
  <si>
    <t>M036</t>
  </si>
  <si>
    <t>M046</t>
  </si>
  <si>
    <t>M123</t>
  </si>
  <si>
    <t>M154</t>
  </si>
  <si>
    <t>M161</t>
  </si>
  <si>
    <t>M194</t>
  </si>
  <si>
    <t>M200</t>
  </si>
  <si>
    <t>M005</t>
  </si>
  <si>
    <t>M008</t>
  </si>
  <si>
    <t>M028</t>
  </si>
  <si>
    <t>M098</t>
  </si>
  <si>
    <t>M132</t>
  </si>
  <si>
    <t>M152</t>
  </si>
  <si>
    <t>M192</t>
  </si>
  <si>
    <t>M218</t>
  </si>
  <si>
    <t>M090</t>
  </si>
  <si>
    <t>M814</t>
  </si>
  <si>
    <t>M143</t>
  </si>
  <si>
    <t>M052</t>
  </si>
  <si>
    <t>M465</t>
  </si>
  <si>
    <t>M528</t>
  </si>
  <si>
    <t>X018</t>
  </si>
  <si>
    <t>X154</t>
  </si>
  <si>
    <t>X149</t>
  </si>
  <si>
    <t>X139</t>
  </si>
  <si>
    <t>X184</t>
  </si>
  <si>
    <t>X790</t>
  </si>
  <si>
    <t>X162</t>
  </si>
  <si>
    <t>X884</t>
  </si>
  <si>
    <t>X014</t>
  </si>
  <si>
    <t>X048</t>
  </si>
  <si>
    <t>X123</t>
  </si>
  <si>
    <t>X131</t>
  </si>
  <si>
    <t>X392</t>
  </si>
  <si>
    <t>X120</t>
  </si>
  <si>
    <t>X192</t>
  </si>
  <si>
    <t>X174</t>
  </si>
  <si>
    <t>X450</t>
  </si>
  <si>
    <t>X405</t>
  </si>
  <si>
    <t>X074</t>
  </si>
  <si>
    <t>X039</t>
  </si>
  <si>
    <t>X022</t>
  </si>
  <si>
    <t>X042</t>
  </si>
  <si>
    <t>X055</t>
  </si>
  <si>
    <t>X117</t>
  </si>
  <si>
    <t>X163</t>
  </si>
  <si>
    <t>X148</t>
  </si>
  <si>
    <t>X410</t>
  </si>
  <si>
    <t>X064</t>
  </si>
  <si>
    <t>X400</t>
  </si>
  <si>
    <t>X147</t>
  </si>
  <si>
    <t>X166</t>
  </si>
  <si>
    <t>X145</t>
  </si>
  <si>
    <t>X876</t>
  </si>
  <si>
    <t>X781</t>
  </si>
  <si>
    <t>X080</t>
  </si>
  <si>
    <t>X085</t>
  </si>
  <si>
    <t>X205</t>
  </si>
  <si>
    <t>X843</t>
  </si>
  <si>
    <t>X306</t>
  </si>
  <si>
    <t>X430</t>
  </si>
  <si>
    <t>X115</t>
  </si>
  <si>
    <t>X137</t>
  </si>
  <si>
    <t>X435</t>
  </si>
  <si>
    <t>X440</t>
  </si>
  <si>
    <t>X083</t>
  </si>
  <si>
    <t>X096</t>
  </si>
  <si>
    <t>X105</t>
  </si>
  <si>
    <t>X111</t>
  </si>
  <si>
    <t>X112</t>
  </si>
  <si>
    <t>X113</t>
  </si>
  <si>
    <t>X415</t>
  </si>
  <si>
    <t>X044</t>
  </si>
  <si>
    <t>X061</t>
  </si>
  <si>
    <t>X067</t>
  </si>
  <si>
    <t>X193</t>
  </si>
  <si>
    <t>X116</t>
  </si>
  <si>
    <t>X099</t>
  </si>
  <si>
    <t>X973</t>
  </si>
  <si>
    <t>X066</t>
  </si>
  <si>
    <t>X420</t>
  </si>
  <si>
    <t>X198</t>
  </si>
  <si>
    <t>X158</t>
  </si>
  <si>
    <t>X092</t>
  </si>
  <si>
    <t>X878</t>
  </si>
  <si>
    <t>K067</t>
  </si>
  <si>
    <t>K093</t>
  </si>
  <si>
    <t>K805</t>
  </si>
  <si>
    <t>K056</t>
  </si>
  <si>
    <t>K117</t>
  </si>
  <si>
    <t>K909</t>
  </si>
  <si>
    <t>K050</t>
  </si>
  <si>
    <t>K059</t>
  </si>
  <si>
    <t>K071</t>
  </si>
  <si>
    <t>K126</t>
  </si>
  <si>
    <t>K196</t>
  </si>
  <si>
    <t>K297</t>
  </si>
  <si>
    <t>K380</t>
  </si>
  <si>
    <t>K049</t>
  </si>
  <si>
    <t>K650</t>
  </si>
  <si>
    <t>K610</t>
  </si>
  <si>
    <t>K038</t>
  </si>
  <si>
    <t>K124</t>
  </si>
  <si>
    <t>K804</t>
  </si>
  <si>
    <t>K026</t>
  </si>
  <si>
    <t>K040</t>
  </si>
  <si>
    <t>K081</t>
  </si>
  <si>
    <t>K308</t>
  </si>
  <si>
    <t>K335</t>
  </si>
  <si>
    <t>K455</t>
  </si>
  <si>
    <t>K057</t>
  </si>
  <si>
    <t>K012</t>
  </si>
  <si>
    <t>K241</t>
  </si>
  <si>
    <t>K246</t>
  </si>
  <si>
    <t>K320</t>
  </si>
  <si>
    <t>K390</t>
  </si>
  <si>
    <t>K907</t>
  </si>
  <si>
    <t>K391</t>
  </si>
  <si>
    <t>K068</t>
  </si>
  <si>
    <t>K135</t>
  </si>
  <si>
    <t>K272</t>
  </si>
  <si>
    <t>K415</t>
  </si>
  <si>
    <t>K515</t>
  </si>
  <si>
    <t>K232</t>
  </si>
  <si>
    <t>K252</t>
  </si>
  <si>
    <t>K860</t>
  </si>
  <si>
    <t>K149</t>
  </si>
  <si>
    <t>K158</t>
  </si>
  <si>
    <t>K218</t>
  </si>
  <si>
    <t>K292</t>
  </si>
  <si>
    <t>K306</t>
  </si>
  <si>
    <t>K260</t>
  </si>
  <si>
    <t>K328</t>
  </si>
  <si>
    <t>K364</t>
  </si>
  <si>
    <t>K422</t>
  </si>
  <si>
    <t>K174</t>
  </si>
  <si>
    <t>K420</t>
  </si>
  <si>
    <t>K072</t>
  </si>
  <si>
    <t>K164</t>
  </si>
  <si>
    <t>K179</t>
  </si>
  <si>
    <t>K259</t>
  </si>
  <si>
    <t>K314</t>
  </si>
  <si>
    <t>K096</t>
  </si>
  <si>
    <t>K177</t>
  </si>
  <si>
    <t>K188</t>
  </si>
  <si>
    <t>K209</t>
  </si>
  <si>
    <t>K226</t>
  </si>
  <si>
    <t>K228</t>
  </si>
  <si>
    <t>K152</t>
  </si>
  <si>
    <t>K198</t>
  </si>
  <si>
    <t>K150</t>
  </si>
  <si>
    <t>K155</t>
  </si>
  <si>
    <t>K356</t>
  </si>
  <si>
    <t>K165</t>
  </si>
  <si>
    <t>K184</t>
  </si>
  <si>
    <t>K284</t>
  </si>
  <si>
    <t>K298</t>
  </si>
  <si>
    <t>K327</t>
  </si>
  <si>
    <t>K055</t>
  </si>
  <si>
    <t>K073</t>
  </si>
  <si>
    <t>Q019</t>
  </si>
  <si>
    <t>Q744</t>
  </si>
  <si>
    <t>Q600</t>
  </si>
  <si>
    <t>Q189</t>
  </si>
  <si>
    <t>Q425</t>
  </si>
  <si>
    <t>Q460</t>
  </si>
  <si>
    <t>Q023</t>
  </si>
  <si>
    <t>Q435</t>
  </si>
  <si>
    <t>Q042</t>
  </si>
  <si>
    <t>Q053</t>
  </si>
  <si>
    <t>Q884</t>
  </si>
  <si>
    <t>Q197</t>
  </si>
  <si>
    <t>Q465</t>
  </si>
  <si>
    <t>Q410</t>
  </si>
  <si>
    <t>Q400</t>
  </si>
  <si>
    <t>Q475</t>
  </si>
  <si>
    <t>Q480</t>
  </si>
  <si>
    <t>Q008</t>
  </si>
  <si>
    <t>Q072</t>
  </si>
  <si>
    <t>Q595</t>
  </si>
  <si>
    <t>Q052</t>
  </si>
  <si>
    <t>Q238</t>
  </si>
  <si>
    <t>Q111</t>
  </si>
  <si>
    <t>Q148</t>
  </si>
  <si>
    <t>Q149</t>
  </si>
  <si>
    <t>Q230</t>
  </si>
  <si>
    <t>Q445</t>
  </si>
  <si>
    <t>Q452</t>
  </si>
  <si>
    <t>R031</t>
  </si>
  <si>
    <t>R046</t>
  </si>
  <si>
    <t>R049</t>
  </si>
  <si>
    <t>R057</t>
  </si>
  <si>
    <t>R014</t>
  </si>
  <si>
    <t>R445</t>
  </si>
  <si>
    <t>R450</t>
  </si>
  <si>
    <t>K480</t>
  </si>
  <si>
    <t>K291</t>
  </si>
  <si>
    <t>K111</t>
  </si>
  <si>
    <t>K865</t>
  </si>
  <si>
    <t>M841</t>
  </si>
  <si>
    <t>MBDF</t>
  </si>
  <si>
    <t>Educational Alliance</t>
  </si>
  <si>
    <t>Urban Arts Partnership</t>
  </si>
  <si>
    <t>Comprehensive Development Inc.</t>
  </si>
  <si>
    <t>The Leadership Program</t>
  </si>
  <si>
    <t>Replications Incorporated</t>
  </si>
  <si>
    <t>City Year</t>
  </si>
  <si>
    <t>Global Kids</t>
  </si>
  <si>
    <t>Union Settlement</t>
  </si>
  <si>
    <t>YMCA of Greater New York</t>
  </si>
  <si>
    <t>Areté</t>
  </si>
  <si>
    <t>Creative Connections</t>
  </si>
  <si>
    <t>Westhab, Inc.</t>
  </si>
  <si>
    <t>Counseling In Schools</t>
  </si>
  <si>
    <t>Center for Supportive Schools</t>
  </si>
  <si>
    <t>Abbott House</t>
  </si>
  <si>
    <t>Phipps Neighborhoods Inc</t>
  </si>
  <si>
    <t>Young Audiences Inc.</t>
  </si>
  <si>
    <t>Good Shepherd Services</t>
  </si>
  <si>
    <t>Wediko Children's Services</t>
  </si>
  <si>
    <t>SoBro</t>
  </si>
  <si>
    <t>St. Nick's Alliance</t>
  </si>
  <si>
    <t>CAMBA</t>
  </si>
  <si>
    <t>The Child Center of NY, Inc</t>
  </si>
  <si>
    <t>United Community Schools (UFT)</t>
  </si>
  <si>
    <t>Elementary</t>
  </si>
  <si>
    <t>K-8</t>
  </si>
  <si>
    <t>High school</t>
  </si>
  <si>
    <t>Junior High-Intermediate-Middle</t>
  </si>
  <si>
    <t>Secondary School</t>
  </si>
  <si>
    <t>K-12 all grades</t>
  </si>
  <si>
    <t>Grades Served</t>
  </si>
  <si>
    <t>07X029</t>
  </si>
  <si>
    <t>09X058</t>
  </si>
  <si>
    <t>12X195</t>
  </si>
  <si>
    <t>10X086</t>
  </si>
  <si>
    <t>12X383</t>
  </si>
  <si>
    <t>09X229</t>
  </si>
  <si>
    <t>09X274</t>
  </si>
  <si>
    <t>09X361</t>
  </si>
  <si>
    <t>12X446</t>
  </si>
  <si>
    <t>12X480</t>
  </si>
  <si>
    <t>84X200</t>
  </si>
  <si>
    <t>Existing</t>
  </si>
  <si>
    <t>K094</t>
  </si>
  <si>
    <t>15K094</t>
  </si>
  <si>
    <t>K162</t>
  </si>
  <si>
    <t>32K162</t>
  </si>
  <si>
    <t>K213</t>
  </si>
  <si>
    <t>19K213</t>
  </si>
  <si>
    <t>K258</t>
  </si>
  <si>
    <t>75K140</t>
  </si>
  <si>
    <t>K263</t>
  </si>
  <si>
    <t>23K323</t>
  </si>
  <si>
    <t>23K671</t>
  </si>
  <si>
    <t>K268</t>
  </si>
  <si>
    <t>18K268</t>
  </si>
  <si>
    <t>K276</t>
  </si>
  <si>
    <t>18K276</t>
  </si>
  <si>
    <t>K495</t>
  </si>
  <si>
    <t>22K611</t>
  </si>
  <si>
    <t>M034</t>
  </si>
  <si>
    <t>01M034</t>
  </si>
  <si>
    <t>M043</t>
  </si>
  <si>
    <t>05M286</t>
  </si>
  <si>
    <t>M101</t>
  </si>
  <si>
    <t>04M375</t>
  </si>
  <si>
    <t>M153</t>
  </si>
  <si>
    <t>06M153</t>
  </si>
  <si>
    <t>06M462</t>
  </si>
  <si>
    <t>Q217</t>
  </si>
  <si>
    <t>28Q217</t>
  </si>
  <si>
    <t>Q253</t>
  </si>
  <si>
    <t>27Q253</t>
  </si>
  <si>
    <t>Q277</t>
  </si>
  <si>
    <t>28Q182</t>
  </si>
  <si>
    <t>Q298</t>
  </si>
  <si>
    <t>24Q211</t>
  </si>
  <si>
    <t>Q450</t>
  </si>
  <si>
    <t>30Q555</t>
  </si>
  <si>
    <t>R016</t>
  </si>
  <si>
    <t>31R010</t>
  </si>
  <si>
    <t>31R016</t>
  </si>
  <si>
    <t>X029</t>
  </si>
  <si>
    <t>X058</t>
  </si>
  <si>
    <t>X077</t>
  </si>
  <si>
    <t>X086</t>
  </si>
  <si>
    <t>X167</t>
  </si>
  <si>
    <t>X229</t>
  </si>
  <si>
    <t>X285</t>
  </si>
  <si>
    <t>X401</t>
  </si>
  <si>
    <t>P.S. 094 The Henry Longfellow</t>
  </si>
  <si>
    <t>J.H.S. 162 The Willoughby</t>
  </si>
  <si>
    <t>P.S. 213 New Lots</t>
  </si>
  <si>
    <t>P.S. K140</t>
  </si>
  <si>
    <t>P.S./I.S. 323</t>
  </si>
  <si>
    <t>Mott Hall Bridges Academy</t>
  </si>
  <si>
    <t>P.S. 268 Emma Lazarus</t>
  </si>
  <si>
    <t>P.S. 276 Louis Marshall</t>
  </si>
  <si>
    <t>Origins High School</t>
  </si>
  <si>
    <t>P.S. 034 Franklin D. Roosevelt</t>
  </si>
  <si>
    <t>Urban Assembly Academy for Future Leaders</t>
  </si>
  <si>
    <t>Mosaic Preparatory Academy</t>
  </si>
  <si>
    <t>P.S. 153 Adam Clayton Powell</t>
  </si>
  <si>
    <t>The College Academy</t>
  </si>
  <si>
    <t>J.H.S. 217 Robert A. Van Wyck</t>
  </si>
  <si>
    <t>P.S. 253</t>
  </si>
  <si>
    <t>P.S. 182 Samantha Smith</t>
  </si>
  <si>
    <t>Elm Tree Elementary School</t>
  </si>
  <si>
    <t>Newcomers High School</t>
  </si>
  <si>
    <t>Fort Hill Collaborative Elementary School</t>
  </si>
  <si>
    <t>P.S. 016 John J. Driscoll</t>
  </si>
  <si>
    <t>P.S./M.S. 029 Melrose School</t>
  </si>
  <si>
    <t>P.S. 058</t>
  </si>
  <si>
    <t>P.S. 195</t>
  </si>
  <si>
    <t>P.S. 086 Kingsbridge Heights</t>
  </si>
  <si>
    <t>Emolior Academy</t>
  </si>
  <si>
    <t>I.S. 229 Roland Patterson</t>
  </si>
  <si>
    <t>The New American Academy at Roberto Clemente State Park</t>
  </si>
  <si>
    <t>The Highbridge Green School</t>
  </si>
  <si>
    <t>Arturo A. Schomburg Satellite Academy Bronx</t>
  </si>
  <si>
    <t>Bronx Regional High School</t>
  </si>
  <si>
    <t>New Visions A.I.M. Charter High School II</t>
  </si>
  <si>
    <t>04M057</t>
  </si>
  <si>
    <t>M057</t>
  </si>
  <si>
    <t>James Weldon Johnson</t>
  </si>
  <si>
    <t>04M171</t>
  </si>
  <si>
    <t>M171</t>
  </si>
  <si>
    <t>P.S. 171 Patrick Henry</t>
  </si>
  <si>
    <t>04M206</t>
  </si>
  <si>
    <t>M206</t>
  </si>
  <si>
    <t>P.S. 206 Jose Celso Barbosa</t>
  </si>
  <si>
    <t>M435</t>
  </si>
  <si>
    <t>04M825</t>
  </si>
  <si>
    <t>Isaac Newton Middle School for Math &amp; Science</t>
  </si>
  <si>
    <t>08X075</t>
  </si>
  <si>
    <t>X075</t>
  </si>
  <si>
    <t>P.S. 75 School of Research and Discovery</t>
  </si>
  <si>
    <t>X082</t>
  </si>
  <si>
    <t>09X303</t>
  </si>
  <si>
    <t>I.S. X303 Leadership &amp; Community Service</t>
  </si>
  <si>
    <t>19K108</t>
  </si>
  <si>
    <t>K108</t>
  </si>
  <si>
    <t>P.S. 108 Sal Abbracciamento</t>
  </si>
  <si>
    <t>30Q112</t>
  </si>
  <si>
    <t>Q112</t>
  </si>
  <si>
    <t>P.S. 112 Dutch Kills</t>
  </si>
  <si>
    <t>New</t>
  </si>
  <si>
    <t>New - COVID Neighborhood</t>
  </si>
  <si>
    <t>Zipcode</t>
  </si>
  <si>
    <t>04M155</t>
  </si>
  <si>
    <t>06M368</t>
  </si>
  <si>
    <t>Hamilton Heights School</t>
  </si>
  <si>
    <t>09X011</t>
  </si>
  <si>
    <t>X011</t>
  </si>
  <si>
    <t>P.S. 011 Highbridge</t>
  </si>
  <si>
    <t>10X382</t>
  </si>
  <si>
    <t>Elementary School for Math, Science, and Technology</t>
  </si>
  <si>
    <t>X079</t>
  </si>
  <si>
    <t>10X386</t>
  </si>
  <si>
    <t>School for Environmental Citizenship</t>
  </si>
  <si>
    <t>10X447</t>
  </si>
  <si>
    <t>Creston Academy</t>
  </si>
  <si>
    <t>16K005</t>
  </si>
  <si>
    <t>K005</t>
  </si>
  <si>
    <t>21K288</t>
  </si>
  <si>
    <t>K288</t>
  </si>
  <si>
    <t>P.S. 288 The Shirley Tanyhill</t>
  </si>
  <si>
    <t>24Q016</t>
  </si>
  <si>
    <t>P.S. Q016 The Nancy DeBenedittis School</t>
  </si>
  <si>
    <t>Q721</t>
  </si>
  <si>
    <t>27Q043</t>
  </si>
  <si>
    <t>Q043</t>
  </si>
  <si>
    <t>P.S. 043</t>
  </si>
  <si>
    <t>31R018</t>
  </si>
  <si>
    <t>R018</t>
  </si>
  <si>
    <t>P.S. 018 John G. Whittier</t>
  </si>
  <si>
    <t>P.S. 5 Dr. Ronald McNair</t>
  </si>
  <si>
    <t xml:space="preserve">PS 155 William Paca </t>
  </si>
  <si>
    <t>New - City Council Adopted</t>
  </si>
  <si>
    <t>Middle School</t>
  </si>
  <si>
    <t>P2L PATHWAYS TO LEADERSHIP INC.</t>
  </si>
  <si>
    <t>HENRY STREET SETTLEMENT</t>
  </si>
  <si>
    <t xml:space="preserve">Henry Street Settlement </t>
  </si>
  <si>
    <t>PARTNERSHIP WITH CHILDREN, INC.</t>
  </si>
  <si>
    <t>ROADS TO SUCCESS INC</t>
  </si>
  <si>
    <t>GLOBAL KIDS INC</t>
  </si>
  <si>
    <t>CITY YEAR INC</t>
  </si>
  <si>
    <t>CENTER FOR EDUCATIONAL INNOVATION</t>
  </si>
  <si>
    <t>COUNSELING IN SCHOOLS INC</t>
  </si>
  <si>
    <t>THE CHILDRENS AID SOCIETY</t>
  </si>
  <si>
    <t>UNITED COMMUNITY SCHOOLS INC</t>
  </si>
  <si>
    <t>TEACHERS COLLEGE</t>
  </si>
  <si>
    <t>Graham-Windham</t>
  </si>
  <si>
    <t>Catholic Charities Community Services Archdiocese of NY</t>
  </si>
  <si>
    <t>URBAN ARTS PARTNERSHIP</t>
  </si>
  <si>
    <t>BRONXWORKS INC</t>
  </si>
  <si>
    <t xml:space="preserve">Global Kids Inc. </t>
  </si>
  <si>
    <t xml:space="preserve">City Year Inc. </t>
  </si>
  <si>
    <t>RISING GROUND INC</t>
  </si>
  <si>
    <t>East Side House Inc.</t>
  </si>
  <si>
    <t>YMCA OF GREATER NEW YORK</t>
  </si>
  <si>
    <t xml:space="preserve">New York Center for Interpersonal Development Inc. </t>
  </si>
  <si>
    <t>GRAHAM-WINDHAM</t>
  </si>
  <si>
    <t>REPLICATIONS INC</t>
  </si>
  <si>
    <t>SHELTERING ARMS CHILDREN AND FAMILY SERVICES INC</t>
  </si>
  <si>
    <t>CENTER FOR SUPPORTIVE SCHOOLS, INC.</t>
  </si>
  <si>
    <t>SCAN-HARBOR INC</t>
  </si>
  <si>
    <t xml:space="preserve">Community Association of Progressive Dominicans Inc. </t>
  </si>
  <si>
    <t>The Childrens Aid Society</t>
  </si>
  <si>
    <t xml:space="preserve">Center for Supportive Schools, Inc. </t>
  </si>
  <si>
    <t xml:space="preserve">Bronxworks Inc. </t>
  </si>
  <si>
    <t>Center for Educational Innovation</t>
  </si>
  <si>
    <t xml:space="preserve">Replication Inc. </t>
  </si>
  <si>
    <t xml:space="preserve">Fordham University </t>
  </si>
  <si>
    <t>WEDIKO CHILDREN'S SERVICES INC</t>
  </si>
  <si>
    <t xml:space="preserve">Replications Inc. </t>
  </si>
  <si>
    <t>NEW YORK EDGE INC</t>
  </si>
  <si>
    <t xml:space="preserve">New York Edge Inc. </t>
  </si>
  <si>
    <t xml:space="preserve">Phipps Neighbordhood Inc. </t>
  </si>
  <si>
    <t>PHIPPS NEIGHBORHOODS INC</t>
  </si>
  <si>
    <t>EAST SIDE HOUSE INC</t>
  </si>
  <si>
    <t xml:space="preserve">Grand Street Settlement Inc. </t>
  </si>
  <si>
    <t>EL PUENTE DE WILLIAMSBURG INC</t>
  </si>
  <si>
    <t xml:space="preserve">St. Nicks Alliance Corp. </t>
  </si>
  <si>
    <t>GRAND STREET SETTLEMENT INC</t>
  </si>
  <si>
    <t>ST. NICKS ALLIANCE CORP.</t>
  </si>
  <si>
    <t xml:space="preserve">Partnership with Children, Inc. </t>
  </si>
  <si>
    <t xml:space="preserve">United Community Schools Inc. </t>
  </si>
  <si>
    <t>TRIAD CONSULTING STRATEGIES INC</t>
  </si>
  <si>
    <t>THE CHILD CENTER OF NY INC</t>
  </si>
  <si>
    <t xml:space="preserve">Counseling In Schools Inc. </t>
  </si>
  <si>
    <t>After-School All-Stars</t>
  </si>
  <si>
    <t>UNIVERSITY SETTLEMENT SOCIETY OF NEW YORK</t>
  </si>
  <si>
    <t>SCO FAMILY OF SERVICES</t>
  </si>
  <si>
    <t>CYPRESS HILLS LOCAL DEVELOPMENT CORPORATION INC</t>
  </si>
  <si>
    <t>GOOD SHEPHERD SERVICES</t>
  </si>
  <si>
    <t>CAMBA INC</t>
  </si>
  <si>
    <t xml:space="preserve">Cypress Hills Local Development Corporation Inc. </t>
  </si>
  <si>
    <t xml:space="preserve">The Child Center of NY Inc. </t>
  </si>
  <si>
    <t>Coalition for Hispanic Family Services</t>
  </si>
  <si>
    <t>SUNNYSIDE COMMUNITY SERVICES INC</t>
  </si>
  <si>
    <t>SAMUEL FIELD YM &amp; YWHA INC</t>
  </si>
  <si>
    <t>Samuel Field YM &amp; YWHA Inc.</t>
  </si>
  <si>
    <t xml:space="preserve">Southern Queens Park Assoc. Inc. </t>
  </si>
  <si>
    <t xml:space="preserve">Global Kids, Inc. </t>
  </si>
  <si>
    <t>VARIETY BOYS AND GIRLS CLUB OF QUEENS INC</t>
  </si>
  <si>
    <t xml:space="preserve">Fund for the City of New York, Inc. </t>
  </si>
  <si>
    <t>COALITION FOR HISPANIC FAMILY SERVICES</t>
  </si>
  <si>
    <t>THE DOOR-A CENTER OF ALTERNATIVES INC</t>
  </si>
  <si>
    <t>TBD - Open RFP</t>
  </si>
  <si>
    <t>Lead CBO Partner</t>
  </si>
  <si>
    <t>Children's Aid</t>
  </si>
  <si>
    <t>NY Edge</t>
  </si>
  <si>
    <t>ACDP</t>
  </si>
  <si>
    <t>YMCA of Greater NY</t>
  </si>
  <si>
    <t>St Nick's Alliance</t>
  </si>
  <si>
    <t>YMCA of Greater New York- Flushing Branch</t>
  </si>
  <si>
    <t>Common Point Queens</t>
  </si>
  <si>
    <t>N/A - Title IV</t>
  </si>
  <si>
    <t>N/A - AIDP Social Worker</t>
  </si>
  <si>
    <t>Category for SY 2021-22</t>
  </si>
  <si>
    <t>South Asian Youth Action, Inc.</t>
  </si>
  <si>
    <t>Category for Transparency Report</t>
  </si>
  <si>
    <t>Title IV</t>
  </si>
  <si>
    <t>21CCLC</t>
  </si>
  <si>
    <t>CTL</t>
  </si>
  <si>
    <t xml:space="preserve">21CCLC/CTL </t>
  </si>
  <si>
    <t xml:space="preserve">Community Schools Site Coordinator (FTE Basis) </t>
  </si>
  <si>
    <t xml:space="preserve">Enriched Academic Services 10 %                                </t>
  </si>
  <si>
    <t>Health, Mental Health/Counseling, Dental Care20%</t>
  </si>
  <si>
    <t xml:space="preserve">Nurtition Services </t>
  </si>
  <si>
    <t xml:space="preserve">Legal Services </t>
  </si>
  <si>
    <t>After-School Programs/Extended Day Programs 50%</t>
  </si>
  <si>
    <t>All Other 20%</t>
  </si>
  <si>
    <t xml:space="preserve">Total Community Schools Budgeted Amount </t>
  </si>
  <si>
    <t xml:space="preserve">Other State &amp; Local Funding </t>
  </si>
  <si>
    <t xml:space="preserve">Federal Funding </t>
  </si>
  <si>
    <t>FY 22 DBN</t>
  </si>
  <si>
    <t>Type</t>
  </si>
  <si>
    <t>AIDP</t>
  </si>
  <si>
    <t>Renewal RFP</t>
  </si>
  <si>
    <t>UFT</t>
  </si>
  <si>
    <t>Other</t>
  </si>
  <si>
    <t>Former CSGI</t>
  </si>
  <si>
    <t>AIDP Attendance Social Worker</t>
  </si>
  <si>
    <t>Renewal RFP/AIDP Attendance Social Worker</t>
  </si>
  <si>
    <t xml:space="preserve">SIG/Renewal RFP </t>
  </si>
  <si>
    <t xml:space="preserve">AIDP/21st CCLC </t>
  </si>
  <si>
    <t>SIG</t>
  </si>
  <si>
    <t xml:space="preserve">21CCLC/Renewal RFP </t>
  </si>
  <si>
    <t xml:space="preserve">Renewal RFP/21st CCLC </t>
  </si>
  <si>
    <t>Federal FSCS</t>
  </si>
  <si>
    <t>these schools do not receive funds directly from DOE</t>
  </si>
  <si>
    <t>District</t>
  </si>
  <si>
    <t>Borough</t>
  </si>
  <si>
    <t>Building Code</t>
  </si>
  <si>
    <t>School Type</t>
  </si>
  <si>
    <t>Grade Level</t>
  </si>
  <si>
    <t>AIDP Discretionary school (Y/N)</t>
  </si>
  <si>
    <t>SY19 Enrollment #</t>
  </si>
  <si>
    <t>Economic Need Index</t>
  </si>
  <si>
    <t>Base contract</t>
  </si>
  <si>
    <t>Original Enrollment Allocation</t>
  </si>
  <si>
    <t>Adjusted Enrollment Allocation</t>
  </si>
  <si>
    <t>ENI Allocation</t>
  </si>
  <si>
    <t>Grade Level Allocation</t>
  </si>
  <si>
    <t>FY22 Total (RFP)</t>
  </si>
  <si>
    <t>09X227/09X329/09X412</t>
  </si>
  <si>
    <t>X</t>
  </si>
  <si>
    <t>High School</t>
  </si>
  <si>
    <t>Renewal/Renewal like</t>
  </si>
  <si>
    <t>N</t>
  </si>
  <si>
    <t>06M463/06M468</t>
  </si>
  <si>
    <t>M</t>
  </si>
  <si>
    <t>AIDP, Renewal/Renewal like</t>
  </si>
  <si>
    <t>09X328/09X593/09X594</t>
  </si>
  <si>
    <t>19K583/19K639/19K659</t>
  </si>
  <si>
    <t>K</t>
  </si>
  <si>
    <t>AIDP/Renewal</t>
  </si>
  <si>
    <t>Q</t>
  </si>
  <si>
    <t>Y</t>
  </si>
  <si>
    <t>11X287/11X370</t>
  </si>
  <si>
    <t>SIG, Renewal/Renewal like</t>
  </si>
  <si>
    <t>09X219/09X517</t>
  </si>
  <si>
    <t>High school, Middle School</t>
  </si>
  <si>
    <t>Renewal/Renewal like, AIDP/Renewal</t>
  </si>
  <si>
    <t>N/Y</t>
  </si>
  <si>
    <t>32K168/32K403/32K552/32K549</t>
  </si>
  <si>
    <t>AIDP,AIDP/Renewal</t>
  </si>
  <si>
    <t>09X313/09X339</t>
  </si>
  <si>
    <t>12X217/12X341</t>
  </si>
  <si>
    <t>R</t>
  </si>
  <si>
    <t>08X371/08X467</t>
  </si>
  <si>
    <t>09X294/09X311</t>
  </si>
  <si>
    <t>03M415/03M860</t>
  </si>
  <si>
    <t>08X131/08X448</t>
  </si>
  <si>
    <t>19K404/19K422</t>
  </si>
  <si>
    <t>CSGI</t>
  </si>
  <si>
    <t>20K503/20K506</t>
  </si>
  <si>
    <t>campus sites</t>
  </si>
  <si>
    <t>Note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</si>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</sst>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164" fontId="1" fillId="2" borderId="1" xfId="1" applyNumberFormat="1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/>
    <xf numFmtId="0" fontId="3" fillId="0" borderId="0" xfId="0" applyFont="1"/>
    <xf numFmtId="0" fontId="2" fillId="3" borderId="1" xfId="0" applyFont="1" applyFill="1" applyBorder="1"/>
    <xf numFmtId="165" fontId="3" fillId="0" borderId="0" xfId="2" applyNumberFormat="1" applyFont="1" applyFill="1" applyBorder="1"/>
    <xf numFmtId="0" fontId="3" fillId="3" borderId="0" xfId="0" applyFont="1" applyFill="1"/>
    <xf numFmtId="165" fontId="3" fillId="0" borderId="0" xfId="2" applyNumberFormat="1" applyFont="1" applyFill="1"/>
    <xf numFmtId="165" fontId="3" fillId="0" borderId="0" xfId="2" applyNumberFormat="1" applyFont="1"/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9" fontId="6" fillId="6" borderId="1" xfId="0" applyNumberFormat="1" applyFont="1" applyFill="1" applyBorder="1"/>
    <xf numFmtId="6" fontId="6" fillId="6" borderId="1" xfId="0" applyNumberFormat="1" applyFont="1" applyFill="1" applyBorder="1"/>
    <xf numFmtId="6" fontId="6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0" fontId="6" fillId="6" borderId="1" xfId="0" applyFont="1" applyFill="1" applyBorder="1" applyAlignment="1">
      <alignment horizontal="left"/>
    </xf>
    <xf numFmtId="0" fontId="7" fillId="0" borderId="1" xfId="0" applyFont="1" applyBorder="1"/>
    <xf numFmtId="0" fontId="6" fillId="7" borderId="1" xfId="0" applyFont="1" applyFill="1" applyBorder="1"/>
    <xf numFmtId="0" fontId="6" fillId="0" borderId="0" xfId="0" applyFont="1" applyBorder="1"/>
    <xf numFmtId="0" fontId="6" fillId="6" borderId="0" xfId="0" applyFont="1" applyFill="1" applyBorder="1" applyAlignment="1">
      <alignment wrapText="1"/>
    </xf>
    <xf numFmtId="0" fontId="0" fillId="8" borderId="1" xfId="0" applyFill="1" applyBorder="1"/>
    <xf numFmtId="0" fontId="2" fillId="9" borderId="1" xfId="0" applyFont="1" applyFill="1" applyBorder="1"/>
    <xf numFmtId="44" fontId="0" fillId="0" borderId="0" xfId="2" applyFont="1"/>
    <xf numFmtId="0" fontId="0" fillId="9" borderId="0" xfId="0" applyFill="1"/>
    <xf numFmtId="0" fontId="2" fillId="0" borderId="0" xfId="0" applyFont="1" applyFill="1" applyBorder="1"/>
    <xf numFmtId="165" fontId="0" fillId="0" borderId="0" xfId="2" applyNumberFormat="1" applyFont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165" fontId="1" fillId="2" borderId="2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1" fillId="2" borderId="3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0" fillId="0" borderId="5" xfId="0" applyFill="1" applyBorder="1"/>
    <xf numFmtId="165" fontId="0" fillId="0" borderId="1" xfId="2" applyNumberFormat="1" applyFont="1" applyBorder="1"/>
    <xf numFmtId="165" fontId="0" fillId="0" borderId="1" xfId="2" applyNumberFormat="1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3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3" xfId="0" applyFill="1" applyBorder="1"/>
    <xf numFmtId="44" fontId="0" fillId="0" borderId="1" xfId="2" applyFont="1" applyBorder="1"/>
    <xf numFmtId="0" fontId="2" fillId="10" borderId="1" xfId="0" applyFont="1" applyFill="1" applyBorder="1"/>
    <xf numFmtId="0" fontId="4" fillId="10" borderId="1" xfId="0" applyFont="1" applyFill="1" applyBorder="1"/>
    <xf numFmtId="165" fontId="1" fillId="3" borderId="1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abSelected="1" topLeftCell="C1" workbookViewId="0">
      <pane ySplit="1" topLeftCell="A2" activePane="bottomLeft" state="frozen"/>
      <selection pane="bottomLeft" activeCell="K32" sqref="K32"/>
    </sheetView>
  </sheetViews>
  <sheetFormatPr defaultRowHeight="15" x14ac:dyDescent="0.25"/>
  <cols>
    <col min="1" max="1" width="14.42578125" style="10" bestFit="1" customWidth="1"/>
    <col min="2" max="2" width="25.7109375" style="10" customWidth="1"/>
    <col min="3" max="3" width="19.5703125" style="10" customWidth="1"/>
    <col min="4" max="4" width="14.85546875" style="10" bestFit="1" customWidth="1"/>
    <col min="5" max="10" width="11.85546875" style="15" customWidth="1"/>
    <col min="11" max="11" width="15.85546875" style="15" bestFit="1" customWidth="1"/>
    <col min="12" max="13" width="13.7109375" style="15" customWidth="1"/>
    <col min="14" max="14" width="14.28515625" style="10" customWidth="1"/>
    <col min="15" max="16384" width="9.140625" style="10"/>
  </cols>
  <sheetData>
    <row r="1" spans="1:13" ht="105" x14ac:dyDescent="0.25">
      <c r="A1" s="1" t="s">
        <v>1036</v>
      </c>
      <c r="B1" s="1" t="s">
        <v>0</v>
      </c>
      <c r="C1" s="1" t="s">
        <v>1037</v>
      </c>
      <c r="D1" s="7" t="s">
        <v>1026</v>
      </c>
      <c r="E1" s="8" t="s">
        <v>1027</v>
      </c>
      <c r="F1" s="8" t="s">
        <v>1028</v>
      </c>
      <c r="G1" s="8" t="s">
        <v>1029</v>
      </c>
      <c r="H1" s="8" t="s">
        <v>1030</v>
      </c>
      <c r="I1" s="8" t="s">
        <v>1031</v>
      </c>
      <c r="J1" s="8" t="s">
        <v>1032</v>
      </c>
      <c r="K1" s="62" t="s">
        <v>1033</v>
      </c>
      <c r="L1" s="8" t="s">
        <v>1034</v>
      </c>
      <c r="M1" s="8" t="s">
        <v>1035</v>
      </c>
    </row>
    <row r="2" spans="1:13" x14ac:dyDescent="0.25">
      <c r="A2" s="2" t="s">
        <v>1</v>
      </c>
      <c r="B2" s="3" t="s">
        <v>2</v>
      </c>
      <c r="C2" s="3" t="s">
        <v>1038</v>
      </c>
      <c r="D2" s="3">
        <v>1</v>
      </c>
      <c r="E2" s="9">
        <v>26216.371958172807</v>
      </c>
      <c r="F2" s="9">
        <v>26216.371958172807</v>
      </c>
      <c r="G2" s="9">
        <v>0</v>
      </c>
      <c r="H2" s="9">
        <v>0</v>
      </c>
      <c r="I2" s="9">
        <v>131081.85979086402</v>
      </c>
      <c r="J2" s="9">
        <v>78649.115874518408</v>
      </c>
      <c r="K2" s="9">
        <v>287163.71958172804</v>
      </c>
      <c r="L2" s="9">
        <v>287163.71958172804</v>
      </c>
      <c r="M2" s="9">
        <v>0</v>
      </c>
    </row>
    <row r="3" spans="1:13" x14ac:dyDescent="0.25">
      <c r="A3" s="2" t="s">
        <v>3</v>
      </c>
      <c r="B3" s="3" t="s">
        <v>4</v>
      </c>
      <c r="C3" s="3" t="s">
        <v>1023</v>
      </c>
      <c r="D3" s="3">
        <v>1</v>
      </c>
      <c r="E3" s="9">
        <v>27552.9</v>
      </c>
      <c r="F3" s="9">
        <v>27552.9</v>
      </c>
      <c r="G3" s="9">
        <v>0</v>
      </c>
      <c r="H3" s="9">
        <v>0</v>
      </c>
      <c r="I3" s="9">
        <v>137764.5</v>
      </c>
      <c r="J3" s="9">
        <v>82658.7</v>
      </c>
      <c r="K3" s="9">
        <v>275529</v>
      </c>
      <c r="L3" s="9">
        <v>0</v>
      </c>
      <c r="M3" s="9">
        <v>275529</v>
      </c>
    </row>
    <row r="4" spans="1:13" x14ac:dyDescent="0.25">
      <c r="A4" s="2" t="s">
        <v>5</v>
      </c>
      <c r="B4" s="3" t="s">
        <v>6</v>
      </c>
      <c r="C4" s="3" t="s">
        <v>1023</v>
      </c>
      <c r="D4" s="3">
        <v>1</v>
      </c>
      <c r="E4" s="9">
        <v>42898.5</v>
      </c>
      <c r="F4" s="9">
        <v>42898.5</v>
      </c>
      <c r="G4" s="9">
        <v>0</v>
      </c>
      <c r="H4" s="9">
        <v>0</v>
      </c>
      <c r="I4" s="9">
        <v>214492.5</v>
      </c>
      <c r="J4" s="9">
        <v>128695.5</v>
      </c>
      <c r="K4" s="9">
        <v>428985</v>
      </c>
      <c r="L4" s="9">
        <v>0</v>
      </c>
      <c r="M4" s="9">
        <v>428985</v>
      </c>
    </row>
    <row r="5" spans="1:13" x14ac:dyDescent="0.25">
      <c r="A5" s="2" t="s">
        <v>7</v>
      </c>
      <c r="B5" s="3" t="s">
        <v>8</v>
      </c>
      <c r="C5" s="3" t="s">
        <v>1038</v>
      </c>
      <c r="D5" s="3">
        <v>1</v>
      </c>
      <c r="E5" s="9">
        <v>30964.742476707321</v>
      </c>
      <c r="F5" s="9">
        <v>30964.742476707321</v>
      </c>
      <c r="G5" s="9">
        <v>0</v>
      </c>
      <c r="H5" s="9">
        <v>0</v>
      </c>
      <c r="I5" s="9">
        <v>154823.71238353659</v>
      </c>
      <c r="J5" s="9">
        <v>92894.227430121959</v>
      </c>
      <c r="K5" s="9">
        <v>369647.42476707319</v>
      </c>
      <c r="L5" s="9">
        <v>369647.42476707319</v>
      </c>
      <c r="M5" s="9">
        <v>0</v>
      </c>
    </row>
    <row r="6" spans="1:13" x14ac:dyDescent="0.25">
      <c r="A6" s="2" t="s">
        <v>9</v>
      </c>
      <c r="B6" s="3" t="s">
        <v>10</v>
      </c>
      <c r="C6" s="3" t="s">
        <v>1039</v>
      </c>
      <c r="D6" s="3">
        <v>1</v>
      </c>
      <c r="E6" s="9">
        <v>31362.067823549674</v>
      </c>
      <c r="F6" s="9">
        <v>31362.067823549674</v>
      </c>
      <c r="G6" s="9">
        <v>0</v>
      </c>
      <c r="H6" s="9">
        <v>0</v>
      </c>
      <c r="I6" s="9">
        <v>156810.33911774837</v>
      </c>
      <c r="J6" s="9">
        <v>94086.203470649023</v>
      </c>
      <c r="K6" s="9">
        <v>403620.67823549674</v>
      </c>
      <c r="L6" s="9">
        <v>403620.67823549674</v>
      </c>
      <c r="M6" s="9">
        <v>0</v>
      </c>
    </row>
    <row r="7" spans="1:13" x14ac:dyDescent="0.25">
      <c r="A7" s="2" t="s">
        <v>11</v>
      </c>
      <c r="B7" s="3" t="s">
        <v>12</v>
      </c>
      <c r="C7" s="3" t="s">
        <v>1023</v>
      </c>
      <c r="D7" s="3">
        <v>1</v>
      </c>
      <c r="E7" s="9">
        <v>39992.800000000003</v>
      </c>
      <c r="F7" s="9">
        <v>39992.800000000003</v>
      </c>
      <c r="G7" s="9">
        <v>0</v>
      </c>
      <c r="H7" s="9">
        <v>0</v>
      </c>
      <c r="I7" s="9">
        <v>199964</v>
      </c>
      <c r="J7" s="9">
        <v>119978.4</v>
      </c>
      <c r="K7" s="9">
        <v>399928</v>
      </c>
      <c r="L7" s="9">
        <v>0</v>
      </c>
      <c r="M7" s="9">
        <v>399928</v>
      </c>
    </row>
    <row r="8" spans="1:13" x14ac:dyDescent="0.25">
      <c r="A8" s="2" t="s">
        <v>13</v>
      </c>
      <c r="B8" s="3" t="s">
        <v>14</v>
      </c>
      <c r="C8" s="3" t="s">
        <v>1040</v>
      </c>
      <c r="D8" s="3">
        <v>1</v>
      </c>
      <c r="E8" s="9">
        <v>12772.2</v>
      </c>
      <c r="F8" s="9">
        <v>12772.2</v>
      </c>
      <c r="G8" s="9">
        <v>0</v>
      </c>
      <c r="H8" s="9">
        <v>0</v>
      </c>
      <c r="I8" s="9">
        <v>63861</v>
      </c>
      <c r="J8" s="9">
        <v>38316.6</v>
      </c>
      <c r="K8" s="9">
        <v>127722</v>
      </c>
      <c r="L8" s="9">
        <v>0</v>
      </c>
      <c r="M8" s="9">
        <v>127722</v>
      </c>
    </row>
    <row r="9" spans="1:13" x14ac:dyDescent="0.25">
      <c r="A9" s="2" t="s">
        <v>15</v>
      </c>
      <c r="B9" s="3" t="s">
        <v>16</v>
      </c>
      <c r="C9" s="3" t="s">
        <v>1023</v>
      </c>
      <c r="D9" s="3">
        <v>1</v>
      </c>
      <c r="E9" s="9">
        <v>31576.9</v>
      </c>
      <c r="F9" s="9">
        <v>31576.9</v>
      </c>
      <c r="G9" s="9">
        <v>0</v>
      </c>
      <c r="H9" s="9">
        <v>0</v>
      </c>
      <c r="I9" s="9">
        <v>157884.5</v>
      </c>
      <c r="J9" s="9">
        <v>94730.7</v>
      </c>
      <c r="K9" s="9">
        <v>315769</v>
      </c>
      <c r="L9" s="9">
        <v>0</v>
      </c>
      <c r="M9" s="9">
        <v>315769</v>
      </c>
    </row>
    <row r="10" spans="1:13" x14ac:dyDescent="0.25">
      <c r="A10" s="2" t="s">
        <v>17</v>
      </c>
      <c r="B10" s="3" t="s">
        <v>18</v>
      </c>
      <c r="C10" s="3" t="s">
        <v>1023</v>
      </c>
      <c r="D10" s="3">
        <v>1</v>
      </c>
      <c r="E10" s="9">
        <v>60566.200000000004</v>
      </c>
      <c r="F10" s="9">
        <v>60566.200000000004</v>
      </c>
      <c r="G10" s="9">
        <v>0</v>
      </c>
      <c r="H10" s="9">
        <v>0</v>
      </c>
      <c r="I10" s="9">
        <v>302831</v>
      </c>
      <c r="J10" s="9">
        <v>181698.6</v>
      </c>
      <c r="K10" s="9">
        <v>605662</v>
      </c>
      <c r="L10" s="9">
        <v>0</v>
      </c>
      <c r="M10" s="9">
        <v>605662</v>
      </c>
    </row>
    <row r="11" spans="1:13" x14ac:dyDescent="0.25">
      <c r="A11" s="2" t="s">
        <v>19</v>
      </c>
      <c r="B11" s="3" t="s">
        <v>20</v>
      </c>
      <c r="C11" s="3" t="s">
        <v>1023</v>
      </c>
      <c r="D11" s="3">
        <v>1</v>
      </c>
      <c r="E11" s="9">
        <v>17448.3</v>
      </c>
      <c r="F11" s="9">
        <v>17448.3</v>
      </c>
      <c r="G11" s="9">
        <v>0</v>
      </c>
      <c r="H11" s="9">
        <v>0</v>
      </c>
      <c r="I11" s="9">
        <v>87241.5</v>
      </c>
      <c r="J11" s="9">
        <v>52344.9</v>
      </c>
      <c r="K11" s="9">
        <v>174483</v>
      </c>
      <c r="L11" s="9">
        <v>0</v>
      </c>
      <c r="M11" s="9">
        <v>174483</v>
      </c>
    </row>
    <row r="12" spans="1:13" x14ac:dyDescent="0.25">
      <c r="A12" s="2" t="s">
        <v>21</v>
      </c>
      <c r="B12" s="3" t="s">
        <v>22</v>
      </c>
      <c r="C12" s="3" t="s">
        <v>1039</v>
      </c>
      <c r="D12" s="3">
        <v>1</v>
      </c>
      <c r="E12" s="9">
        <v>31268.525702276438</v>
      </c>
      <c r="F12" s="9">
        <v>31268.525702276438</v>
      </c>
      <c r="G12" s="9">
        <v>0</v>
      </c>
      <c r="H12" s="9">
        <v>0</v>
      </c>
      <c r="I12" s="9">
        <v>156342.62851138218</v>
      </c>
      <c r="J12" s="9">
        <v>93805.577106829311</v>
      </c>
      <c r="K12" s="9">
        <v>344685.25702276436</v>
      </c>
      <c r="L12" s="9">
        <v>344685.25702276436</v>
      </c>
      <c r="M12" s="9">
        <v>0</v>
      </c>
    </row>
    <row r="13" spans="1:13" x14ac:dyDescent="0.25">
      <c r="A13" s="2" t="s">
        <v>23</v>
      </c>
      <c r="B13" s="3" t="s">
        <v>24</v>
      </c>
      <c r="C13" s="3" t="s">
        <v>1023</v>
      </c>
      <c r="D13" s="3">
        <v>1</v>
      </c>
      <c r="E13" s="9">
        <v>40625.100000000006</v>
      </c>
      <c r="F13" s="9">
        <v>40625.100000000006</v>
      </c>
      <c r="G13" s="9">
        <v>0</v>
      </c>
      <c r="H13" s="9">
        <v>0</v>
      </c>
      <c r="I13" s="9">
        <v>203125.5</v>
      </c>
      <c r="J13" s="9">
        <v>121875.29999999999</v>
      </c>
      <c r="K13" s="9">
        <v>406251</v>
      </c>
      <c r="L13" s="9">
        <v>0</v>
      </c>
      <c r="M13" s="9">
        <v>406251</v>
      </c>
    </row>
    <row r="14" spans="1:13" x14ac:dyDescent="0.25">
      <c r="A14" s="2" t="s">
        <v>25</v>
      </c>
      <c r="B14" s="3" t="s">
        <v>26</v>
      </c>
      <c r="C14" s="3" t="s">
        <v>1022</v>
      </c>
      <c r="D14" s="3">
        <v>1</v>
      </c>
      <c r="E14" s="9">
        <v>15000</v>
      </c>
      <c r="F14" s="9">
        <v>15000</v>
      </c>
      <c r="G14" s="9">
        <v>0</v>
      </c>
      <c r="H14" s="9">
        <v>0</v>
      </c>
      <c r="I14" s="9">
        <v>75000</v>
      </c>
      <c r="J14" s="9">
        <v>45000</v>
      </c>
      <c r="K14" s="9">
        <v>150000</v>
      </c>
      <c r="L14" s="9">
        <v>0</v>
      </c>
      <c r="M14" s="9">
        <v>150000</v>
      </c>
    </row>
    <row r="15" spans="1:13" x14ac:dyDescent="0.25">
      <c r="A15" s="2" t="s">
        <v>27</v>
      </c>
      <c r="B15" s="3" t="s">
        <v>28</v>
      </c>
      <c r="C15" s="3" t="s">
        <v>1023</v>
      </c>
      <c r="D15" s="3">
        <v>1</v>
      </c>
      <c r="E15" s="9">
        <v>21820.7</v>
      </c>
      <c r="F15" s="9">
        <v>21820.7</v>
      </c>
      <c r="G15" s="9">
        <v>0</v>
      </c>
      <c r="H15" s="9">
        <v>0</v>
      </c>
      <c r="I15" s="9">
        <v>109103.5</v>
      </c>
      <c r="J15" s="9">
        <v>65462.1</v>
      </c>
      <c r="K15" s="9">
        <v>218207</v>
      </c>
      <c r="L15" s="9">
        <v>0</v>
      </c>
      <c r="M15" s="9">
        <v>218207</v>
      </c>
    </row>
    <row r="16" spans="1:13" x14ac:dyDescent="0.25">
      <c r="A16" s="2" t="s">
        <v>29</v>
      </c>
      <c r="B16" s="3" t="s">
        <v>30</v>
      </c>
      <c r="C16" s="3" t="s">
        <v>1039</v>
      </c>
      <c r="D16" s="3">
        <v>1</v>
      </c>
      <c r="E16" s="9">
        <v>28833.161472298583</v>
      </c>
      <c r="F16" s="9">
        <v>28833.161472298583</v>
      </c>
      <c r="G16" s="9">
        <v>0</v>
      </c>
      <c r="H16" s="9">
        <v>0</v>
      </c>
      <c r="I16" s="9">
        <v>144165.80736149292</v>
      </c>
      <c r="J16" s="9">
        <v>86499.48441689575</v>
      </c>
      <c r="K16" s="9">
        <v>392331.61472298583</v>
      </c>
      <c r="L16" s="9">
        <v>392331.61472298583</v>
      </c>
      <c r="M16" s="9">
        <v>0</v>
      </c>
    </row>
    <row r="17" spans="1:13" x14ac:dyDescent="0.25">
      <c r="A17" s="2" t="s">
        <v>31</v>
      </c>
      <c r="B17" s="3" t="s">
        <v>32</v>
      </c>
      <c r="C17" s="3" t="s">
        <v>1041</v>
      </c>
      <c r="D17" s="3">
        <v>1</v>
      </c>
      <c r="E17" s="9">
        <v>10968.255599047254</v>
      </c>
      <c r="F17" s="9">
        <v>10968.255599047254</v>
      </c>
      <c r="G17" s="9">
        <v>0</v>
      </c>
      <c r="H17" s="9">
        <v>0</v>
      </c>
      <c r="I17" s="9">
        <v>54841.277995236269</v>
      </c>
      <c r="J17" s="9">
        <v>32904.766797141761</v>
      </c>
      <c r="K17" s="9">
        <v>109682.55599047254</v>
      </c>
      <c r="L17" s="9">
        <v>109682.55599047254</v>
      </c>
      <c r="M17" s="9">
        <v>0</v>
      </c>
    </row>
    <row r="18" spans="1:13" x14ac:dyDescent="0.25">
      <c r="A18" s="2" t="s">
        <v>33</v>
      </c>
      <c r="B18" s="3" t="s">
        <v>34</v>
      </c>
      <c r="C18" s="3" t="s">
        <v>1039</v>
      </c>
      <c r="D18" s="3">
        <v>1</v>
      </c>
      <c r="E18" s="9">
        <v>38423.17684216745</v>
      </c>
      <c r="F18" s="9">
        <v>38423.17684216745</v>
      </c>
      <c r="G18" s="9">
        <v>0</v>
      </c>
      <c r="H18" s="9">
        <v>0</v>
      </c>
      <c r="I18" s="9">
        <v>192115.88421083725</v>
      </c>
      <c r="J18" s="9">
        <v>115269.53052650235</v>
      </c>
      <c r="K18" s="9">
        <v>384231.7684216745</v>
      </c>
      <c r="L18" s="9">
        <v>384231.7684216745</v>
      </c>
      <c r="M18" s="9">
        <v>0</v>
      </c>
    </row>
    <row r="19" spans="1:13" x14ac:dyDescent="0.25">
      <c r="A19" s="2" t="s">
        <v>35</v>
      </c>
      <c r="B19" s="3" t="s">
        <v>36</v>
      </c>
      <c r="C19" s="3" t="s">
        <v>1023</v>
      </c>
      <c r="D19" s="3">
        <v>1</v>
      </c>
      <c r="E19" s="9">
        <v>28381.600000000002</v>
      </c>
      <c r="F19" s="9">
        <v>28381.600000000002</v>
      </c>
      <c r="G19" s="9">
        <v>0</v>
      </c>
      <c r="H19" s="9">
        <v>0</v>
      </c>
      <c r="I19" s="9">
        <v>141908</v>
      </c>
      <c r="J19" s="9">
        <v>85144.8</v>
      </c>
      <c r="K19" s="9">
        <v>283816</v>
      </c>
      <c r="L19" s="9">
        <v>0</v>
      </c>
      <c r="M19" s="9">
        <v>283816</v>
      </c>
    </row>
    <row r="20" spans="1:13" x14ac:dyDescent="0.25">
      <c r="A20" s="2" t="s">
        <v>37</v>
      </c>
      <c r="B20" s="3" t="s">
        <v>38</v>
      </c>
      <c r="C20" s="3" t="s">
        <v>1038</v>
      </c>
      <c r="D20" s="3">
        <v>1</v>
      </c>
      <c r="E20" s="9">
        <v>33532.495656985375</v>
      </c>
      <c r="F20" s="9">
        <v>33532.495656985375</v>
      </c>
      <c r="G20" s="9">
        <v>0</v>
      </c>
      <c r="H20" s="9">
        <v>0</v>
      </c>
      <c r="I20" s="9">
        <v>167662.47828492688</v>
      </c>
      <c r="J20" s="9">
        <v>100597.48697095613</v>
      </c>
      <c r="K20" s="9">
        <v>449324.95656985376</v>
      </c>
      <c r="L20" s="9">
        <v>449324.95656985376</v>
      </c>
      <c r="M20" s="9">
        <v>0</v>
      </c>
    </row>
    <row r="21" spans="1:13" x14ac:dyDescent="0.25">
      <c r="A21" s="2" t="s">
        <v>39</v>
      </c>
      <c r="B21" s="3" t="s">
        <v>40</v>
      </c>
      <c r="C21" s="3" t="s">
        <v>1023</v>
      </c>
      <c r="D21" s="3">
        <v>1</v>
      </c>
      <c r="E21" s="9">
        <v>30378.400000000001</v>
      </c>
      <c r="F21" s="9">
        <v>30378.400000000001</v>
      </c>
      <c r="G21" s="9">
        <v>0</v>
      </c>
      <c r="H21" s="9">
        <v>0</v>
      </c>
      <c r="I21" s="9">
        <v>151892</v>
      </c>
      <c r="J21" s="9">
        <v>91135.2</v>
      </c>
      <c r="K21" s="9">
        <v>303784</v>
      </c>
      <c r="L21" s="9">
        <v>0</v>
      </c>
      <c r="M21" s="9">
        <v>303784</v>
      </c>
    </row>
    <row r="22" spans="1:13" x14ac:dyDescent="0.25">
      <c r="A22" s="2" t="s">
        <v>41</v>
      </c>
      <c r="B22" s="3" t="s">
        <v>42</v>
      </c>
      <c r="C22" s="3" t="s">
        <v>1023</v>
      </c>
      <c r="D22" s="3">
        <v>1</v>
      </c>
      <c r="E22" s="9">
        <v>27250.600000000002</v>
      </c>
      <c r="F22" s="9">
        <v>27250.600000000002</v>
      </c>
      <c r="G22" s="9">
        <v>0</v>
      </c>
      <c r="H22" s="9">
        <v>0</v>
      </c>
      <c r="I22" s="9">
        <v>136253</v>
      </c>
      <c r="J22" s="9">
        <v>81751.8</v>
      </c>
      <c r="K22" s="9">
        <v>272506</v>
      </c>
      <c r="L22" s="9">
        <v>0</v>
      </c>
      <c r="M22" s="9">
        <v>272506</v>
      </c>
    </row>
    <row r="23" spans="1:13" x14ac:dyDescent="0.25">
      <c r="A23" s="2" t="s">
        <v>43</v>
      </c>
      <c r="B23" s="3" t="s">
        <v>44</v>
      </c>
      <c r="C23" s="3" t="s">
        <v>1039</v>
      </c>
      <c r="D23" s="3">
        <v>1</v>
      </c>
      <c r="E23" s="9">
        <v>25437.200534986332</v>
      </c>
      <c r="F23" s="9">
        <v>25437.200534986332</v>
      </c>
      <c r="G23" s="9">
        <v>0</v>
      </c>
      <c r="H23" s="9">
        <v>0</v>
      </c>
      <c r="I23" s="9">
        <v>127186.00267493166</v>
      </c>
      <c r="J23" s="9">
        <v>76311.601604958996</v>
      </c>
      <c r="K23" s="9">
        <v>316412.00534986332</v>
      </c>
      <c r="L23" s="9">
        <v>316412.00534986332</v>
      </c>
      <c r="M23" s="9">
        <v>0</v>
      </c>
    </row>
    <row r="24" spans="1:13" x14ac:dyDescent="0.25">
      <c r="A24" s="2" t="s">
        <v>45</v>
      </c>
      <c r="B24" s="3" t="s">
        <v>46</v>
      </c>
      <c r="C24" s="3" t="s">
        <v>1042</v>
      </c>
      <c r="D24" s="3">
        <v>1</v>
      </c>
      <c r="E24" s="9">
        <v>14326.946529474044</v>
      </c>
      <c r="F24" s="9">
        <v>14326.946529474044</v>
      </c>
      <c r="G24" s="9">
        <v>0</v>
      </c>
      <c r="H24" s="9">
        <v>0</v>
      </c>
      <c r="I24" s="9">
        <v>71634.732647370212</v>
      </c>
      <c r="J24" s="9">
        <v>42980.839588422125</v>
      </c>
      <c r="K24" s="9">
        <v>143269.46529474042</v>
      </c>
      <c r="L24" s="9">
        <v>143269.46529474042</v>
      </c>
      <c r="M24" s="9">
        <v>0</v>
      </c>
    </row>
    <row r="25" spans="1:13" x14ac:dyDescent="0.25">
      <c r="A25" s="2" t="s">
        <v>47</v>
      </c>
      <c r="B25" s="3" t="s">
        <v>48</v>
      </c>
      <c r="C25" s="3" t="s">
        <v>1039</v>
      </c>
      <c r="D25" s="3">
        <v>1</v>
      </c>
      <c r="E25" s="9">
        <v>32380.934849996367</v>
      </c>
      <c r="F25" s="9">
        <v>32380.934849996367</v>
      </c>
      <c r="G25" s="9">
        <v>0</v>
      </c>
      <c r="H25" s="9">
        <v>0</v>
      </c>
      <c r="I25" s="9">
        <v>161904.67424998182</v>
      </c>
      <c r="J25" s="9">
        <v>97142.804549989087</v>
      </c>
      <c r="K25" s="9">
        <v>353809.34849996364</v>
      </c>
      <c r="L25" s="9">
        <v>353809.34849996364</v>
      </c>
      <c r="M25" s="9">
        <v>0</v>
      </c>
    </row>
    <row r="26" spans="1:13" x14ac:dyDescent="0.25">
      <c r="A26" s="2" t="s">
        <v>49</v>
      </c>
      <c r="B26" s="3" t="s">
        <v>50</v>
      </c>
      <c r="C26" s="3" t="s">
        <v>1041</v>
      </c>
      <c r="D26" s="3">
        <v>1</v>
      </c>
      <c r="E26" s="9">
        <v>31210.519990573692</v>
      </c>
      <c r="F26" s="9">
        <v>31210.519990573692</v>
      </c>
      <c r="G26" s="9">
        <v>0</v>
      </c>
      <c r="H26" s="9">
        <v>0</v>
      </c>
      <c r="I26" s="9">
        <v>156052.59995286845</v>
      </c>
      <c r="J26" s="9">
        <v>93631.559971721072</v>
      </c>
      <c r="K26" s="9">
        <v>312105.1999057369</v>
      </c>
      <c r="L26" s="9">
        <v>312105.1999057369</v>
      </c>
      <c r="M26" s="9">
        <v>0</v>
      </c>
    </row>
    <row r="27" spans="1:13" x14ac:dyDescent="0.25">
      <c r="A27" s="2" t="s">
        <v>51</v>
      </c>
      <c r="B27" s="3" t="s">
        <v>52</v>
      </c>
      <c r="C27" s="3" t="s">
        <v>1042</v>
      </c>
      <c r="D27" s="3">
        <v>1</v>
      </c>
      <c r="E27" s="9">
        <v>14552.15771647936</v>
      </c>
      <c r="F27" s="9">
        <v>14552.15771647936</v>
      </c>
      <c r="G27" s="9">
        <v>0</v>
      </c>
      <c r="H27" s="9">
        <v>0</v>
      </c>
      <c r="I27" s="9">
        <v>72760.788582396795</v>
      </c>
      <c r="J27" s="9">
        <v>43656.473149438076</v>
      </c>
      <c r="K27" s="9">
        <v>145521.57716479359</v>
      </c>
      <c r="L27" s="9">
        <v>145521.57716479359</v>
      </c>
      <c r="M27" s="9">
        <v>0</v>
      </c>
    </row>
    <row r="28" spans="1:13" x14ac:dyDescent="0.25">
      <c r="A28" s="2" t="s">
        <v>53</v>
      </c>
      <c r="B28" s="3" t="s">
        <v>54</v>
      </c>
      <c r="C28" s="3" t="s">
        <v>1023</v>
      </c>
      <c r="D28" s="3">
        <v>1</v>
      </c>
      <c r="E28" s="9">
        <v>41453.800000000003</v>
      </c>
      <c r="F28" s="9">
        <v>41453.800000000003</v>
      </c>
      <c r="G28" s="9">
        <v>0</v>
      </c>
      <c r="H28" s="9">
        <v>0</v>
      </c>
      <c r="I28" s="9">
        <v>207269</v>
      </c>
      <c r="J28" s="9">
        <v>124361.4</v>
      </c>
      <c r="K28" s="9">
        <v>414538</v>
      </c>
      <c r="L28" s="9">
        <v>0</v>
      </c>
      <c r="M28" s="9">
        <v>414538</v>
      </c>
    </row>
    <row r="29" spans="1:13" x14ac:dyDescent="0.25">
      <c r="A29" s="2" t="s">
        <v>55</v>
      </c>
      <c r="B29" s="3" t="s">
        <v>56</v>
      </c>
      <c r="C29" s="3" t="s">
        <v>1039</v>
      </c>
      <c r="D29" s="3">
        <v>1</v>
      </c>
      <c r="E29" s="9">
        <v>38862.329374275083</v>
      </c>
      <c r="F29" s="9">
        <v>38862.329374275083</v>
      </c>
      <c r="G29" s="9">
        <v>0</v>
      </c>
      <c r="H29" s="9">
        <v>0</v>
      </c>
      <c r="I29" s="9">
        <v>194311.64687137541</v>
      </c>
      <c r="J29" s="9">
        <v>116586.98812282525</v>
      </c>
      <c r="K29" s="9">
        <v>518623.29374275083</v>
      </c>
      <c r="L29" s="9">
        <v>518623.29374275083</v>
      </c>
      <c r="M29" s="9">
        <v>0</v>
      </c>
    </row>
    <row r="30" spans="1:13" x14ac:dyDescent="0.25">
      <c r="A30" s="2" t="s">
        <v>57</v>
      </c>
      <c r="B30" s="3" t="s">
        <v>58</v>
      </c>
      <c r="C30" s="3" t="s">
        <v>1038</v>
      </c>
      <c r="D30" s="3">
        <v>1</v>
      </c>
      <c r="E30" s="9">
        <v>23741.737876740804</v>
      </c>
      <c r="F30" s="9">
        <v>23741.737876740804</v>
      </c>
      <c r="G30" s="9">
        <v>0</v>
      </c>
      <c r="H30" s="9">
        <v>0</v>
      </c>
      <c r="I30" s="9">
        <v>118708.68938370401</v>
      </c>
      <c r="J30" s="9">
        <v>71225.21363022241</v>
      </c>
      <c r="K30" s="9">
        <v>322417.37876740802</v>
      </c>
      <c r="L30" s="9">
        <v>322417.37876740802</v>
      </c>
      <c r="M30" s="9">
        <v>0</v>
      </c>
    </row>
    <row r="31" spans="1:13" x14ac:dyDescent="0.25">
      <c r="A31" s="2" t="s">
        <v>59</v>
      </c>
      <c r="B31" s="3" t="s">
        <v>60</v>
      </c>
      <c r="C31" s="3" t="s">
        <v>1023</v>
      </c>
      <c r="D31" s="3">
        <v>1</v>
      </c>
      <c r="E31" s="9">
        <v>36942</v>
      </c>
      <c r="F31" s="9">
        <v>36942</v>
      </c>
      <c r="G31" s="9">
        <v>0</v>
      </c>
      <c r="H31" s="9">
        <v>0</v>
      </c>
      <c r="I31" s="9">
        <v>184710</v>
      </c>
      <c r="J31" s="9">
        <v>110826</v>
      </c>
      <c r="K31" s="9">
        <v>369420</v>
      </c>
      <c r="L31" s="9">
        <v>0</v>
      </c>
      <c r="M31" s="9">
        <v>369420</v>
      </c>
    </row>
    <row r="32" spans="1:13" x14ac:dyDescent="0.25">
      <c r="A32" s="2" t="s">
        <v>61</v>
      </c>
      <c r="B32" s="3" t="s">
        <v>62</v>
      </c>
      <c r="C32" s="3" t="s">
        <v>1039</v>
      </c>
      <c r="D32" s="3">
        <v>1</v>
      </c>
      <c r="E32" s="9">
        <v>24525.537570941899</v>
      </c>
      <c r="F32" s="9">
        <v>24525.537570941899</v>
      </c>
      <c r="G32" s="9">
        <v>0</v>
      </c>
      <c r="H32" s="9">
        <v>0</v>
      </c>
      <c r="I32" s="9">
        <v>122627.68785470948</v>
      </c>
      <c r="J32" s="9">
        <v>73576.612712825692</v>
      </c>
      <c r="K32" s="9">
        <v>365255.37570941896</v>
      </c>
      <c r="L32" s="9">
        <v>365255.37570941896</v>
      </c>
      <c r="M32" s="9">
        <v>0</v>
      </c>
    </row>
    <row r="33" spans="1:13" x14ac:dyDescent="0.25">
      <c r="A33" s="2" t="s">
        <v>63</v>
      </c>
      <c r="B33" s="3" t="s">
        <v>64</v>
      </c>
      <c r="C33" s="3" t="s">
        <v>1023</v>
      </c>
      <c r="D33" s="3">
        <v>1</v>
      </c>
      <c r="E33" s="9">
        <v>31367.5</v>
      </c>
      <c r="F33" s="9">
        <v>31367.5</v>
      </c>
      <c r="G33" s="9">
        <v>0</v>
      </c>
      <c r="H33" s="9">
        <v>0</v>
      </c>
      <c r="I33" s="9">
        <v>156837.5</v>
      </c>
      <c r="J33" s="9">
        <v>94102.5</v>
      </c>
      <c r="K33" s="9">
        <v>313675</v>
      </c>
      <c r="L33" s="9">
        <v>0</v>
      </c>
      <c r="M33" s="9">
        <v>313675</v>
      </c>
    </row>
    <row r="34" spans="1:13" x14ac:dyDescent="0.25">
      <c r="A34" s="2" t="s">
        <v>65</v>
      </c>
      <c r="B34" s="3" t="s">
        <v>66</v>
      </c>
      <c r="C34" s="3" t="s">
        <v>1023</v>
      </c>
      <c r="D34" s="3">
        <v>1</v>
      </c>
      <c r="E34" s="9">
        <v>18514</v>
      </c>
      <c r="F34" s="9">
        <v>18514</v>
      </c>
      <c r="G34" s="9">
        <v>0</v>
      </c>
      <c r="H34" s="9">
        <v>0</v>
      </c>
      <c r="I34" s="9">
        <v>92570</v>
      </c>
      <c r="J34" s="9">
        <v>55542</v>
      </c>
      <c r="K34" s="9">
        <v>185140</v>
      </c>
      <c r="L34" s="9">
        <v>0</v>
      </c>
      <c r="M34" s="9">
        <v>185140</v>
      </c>
    </row>
    <row r="35" spans="1:13" x14ac:dyDescent="0.25">
      <c r="A35" s="2" t="s">
        <v>67</v>
      </c>
      <c r="B35" s="3" t="s">
        <v>68</v>
      </c>
      <c r="C35" s="3" t="s">
        <v>1042</v>
      </c>
      <c r="D35" s="3">
        <v>1</v>
      </c>
      <c r="E35" s="9">
        <v>14469.410344288037</v>
      </c>
      <c r="F35" s="9">
        <v>14469.410344288037</v>
      </c>
      <c r="G35" s="9">
        <v>0</v>
      </c>
      <c r="H35" s="9">
        <v>0</v>
      </c>
      <c r="I35" s="9">
        <v>72347.051721440177</v>
      </c>
      <c r="J35" s="9">
        <v>43408.231032864103</v>
      </c>
      <c r="K35" s="9">
        <v>144694.10344288035</v>
      </c>
      <c r="L35" s="9">
        <v>144694.10344288035</v>
      </c>
      <c r="M35" s="9">
        <v>0</v>
      </c>
    </row>
    <row r="36" spans="1:13" x14ac:dyDescent="0.25">
      <c r="A36" s="2" t="s">
        <v>69</v>
      </c>
      <c r="B36" s="3" t="s">
        <v>70</v>
      </c>
      <c r="C36" s="3" t="s">
        <v>1023</v>
      </c>
      <c r="D36" s="3">
        <v>1</v>
      </c>
      <c r="E36" s="9">
        <v>29817.200000000001</v>
      </c>
      <c r="F36" s="9">
        <v>29817.200000000001</v>
      </c>
      <c r="G36" s="9">
        <v>0</v>
      </c>
      <c r="H36" s="9">
        <v>0</v>
      </c>
      <c r="I36" s="9">
        <v>149086</v>
      </c>
      <c r="J36" s="9">
        <v>89451.599999999991</v>
      </c>
      <c r="K36" s="9">
        <v>298172</v>
      </c>
      <c r="L36" s="9">
        <v>0</v>
      </c>
      <c r="M36" s="9">
        <v>298172</v>
      </c>
    </row>
    <row r="37" spans="1:13" x14ac:dyDescent="0.25">
      <c r="A37" s="2" t="s">
        <v>71</v>
      </c>
      <c r="B37" s="3" t="s">
        <v>72</v>
      </c>
      <c r="C37" s="3" t="s">
        <v>1023</v>
      </c>
      <c r="D37" s="3">
        <v>1</v>
      </c>
      <c r="E37" s="9">
        <v>37909.300000000003</v>
      </c>
      <c r="F37" s="9">
        <v>37909.300000000003</v>
      </c>
      <c r="G37" s="9">
        <v>0</v>
      </c>
      <c r="H37" s="9">
        <v>0</v>
      </c>
      <c r="I37" s="9">
        <v>189546.5</v>
      </c>
      <c r="J37" s="9">
        <v>113727.9</v>
      </c>
      <c r="K37" s="9">
        <v>379093</v>
      </c>
      <c r="L37" s="9">
        <v>0</v>
      </c>
      <c r="M37" s="9">
        <v>379093</v>
      </c>
    </row>
    <row r="38" spans="1:13" x14ac:dyDescent="0.25">
      <c r="A38" s="2" t="s">
        <v>73</v>
      </c>
      <c r="B38" s="3" t="s">
        <v>74</v>
      </c>
      <c r="C38" s="3" t="s">
        <v>1039</v>
      </c>
      <c r="D38" s="3">
        <v>1</v>
      </c>
      <c r="E38" s="9">
        <v>36881.104426625447</v>
      </c>
      <c r="F38" s="9">
        <v>36881.104426625447</v>
      </c>
      <c r="G38" s="9">
        <v>0</v>
      </c>
      <c r="H38" s="9">
        <v>0</v>
      </c>
      <c r="I38" s="9">
        <v>184405.52213312723</v>
      </c>
      <c r="J38" s="9">
        <v>110643.31327987634</v>
      </c>
      <c r="K38" s="9">
        <v>418811.04426625447</v>
      </c>
      <c r="L38" s="9">
        <v>418811.04426625447</v>
      </c>
      <c r="M38" s="9">
        <v>0</v>
      </c>
    </row>
    <row r="39" spans="1:13" x14ac:dyDescent="0.25">
      <c r="A39" s="2" t="s">
        <v>75</v>
      </c>
      <c r="B39" s="3" t="s">
        <v>76</v>
      </c>
      <c r="C39" s="3" t="s">
        <v>1042</v>
      </c>
      <c r="D39" s="3">
        <v>1</v>
      </c>
      <c r="E39" s="9">
        <v>14535.901905026532</v>
      </c>
      <c r="F39" s="9">
        <v>14535.901905026532</v>
      </c>
      <c r="G39" s="9">
        <v>0</v>
      </c>
      <c r="H39" s="9">
        <v>0</v>
      </c>
      <c r="I39" s="9">
        <v>72679.509525132657</v>
      </c>
      <c r="J39" s="9">
        <v>43607.705715079595</v>
      </c>
      <c r="K39" s="9">
        <v>145359.01905026531</v>
      </c>
      <c r="L39" s="9">
        <v>145359.01905026531</v>
      </c>
      <c r="M39" s="9">
        <v>0</v>
      </c>
    </row>
    <row r="40" spans="1:13" x14ac:dyDescent="0.25">
      <c r="A40" s="2" t="s">
        <v>77</v>
      </c>
      <c r="B40" s="3" t="s">
        <v>78</v>
      </c>
      <c r="C40" s="3" t="s">
        <v>1040</v>
      </c>
      <c r="D40" s="3">
        <v>1</v>
      </c>
      <c r="E40" s="9">
        <v>12772.2</v>
      </c>
      <c r="F40" s="9">
        <v>12772.2</v>
      </c>
      <c r="G40" s="9">
        <v>0</v>
      </c>
      <c r="H40" s="9">
        <v>0</v>
      </c>
      <c r="I40" s="9">
        <v>63861</v>
      </c>
      <c r="J40" s="9">
        <v>38316.6</v>
      </c>
      <c r="K40" s="9">
        <v>127722</v>
      </c>
      <c r="L40" s="9">
        <v>0</v>
      </c>
      <c r="M40" s="9">
        <v>127722</v>
      </c>
    </row>
    <row r="41" spans="1:13" x14ac:dyDescent="0.25">
      <c r="A41" s="2" t="s">
        <v>79</v>
      </c>
      <c r="B41" s="3" t="s">
        <v>80</v>
      </c>
      <c r="C41" s="3" t="s">
        <v>1023</v>
      </c>
      <c r="D41" s="3">
        <v>1</v>
      </c>
      <c r="E41" s="9">
        <v>23294.7</v>
      </c>
      <c r="F41" s="9">
        <v>23294.7</v>
      </c>
      <c r="G41" s="9">
        <v>0</v>
      </c>
      <c r="H41" s="9">
        <v>0</v>
      </c>
      <c r="I41" s="9">
        <v>116473.5</v>
      </c>
      <c r="J41" s="9">
        <v>69884.099999999991</v>
      </c>
      <c r="K41" s="9">
        <v>232947</v>
      </c>
      <c r="L41" s="9">
        <v>0</v>
      </c>
      <c r="M41" s="9">
        <v>232947</v>
      </c>
    </row>
    <row r="42" spans="1:13" x14ac:dyDescent="0.25">
      <c r="A42" s="2" t="s">
        <v>81</v>
      </c>
      <c r="B42" s="3" t="s">
        <v>82</v>
      </c>
      <c r="C42" s="3" t="s">
        <v>1042</v>
      </c>
      <c r="D42" s="3">
        <v>1</v>
      </c>
      <c r="E42" s="9">
        <v>14649.481691943194</v>
      </c>
      <c r="F42" s="9">
        <v>14649.481691943194</v>
      </c>
      <c r="G42" s="9">
        <v>0</v>
      </c>
      <c r="H42" s="9">
        <v>0</v>
      </c>
      <c r="I42" s="9">
        <v>73247.408459715967</v>
      </c>
      <c r="J42" s="9">
        <v>43948.445075829579</v>
      </c>
      <c r="K42" s="9">
        <v>146494.81691943193</v>
      </c>
      <c r="L42" s="9">
        <v>146494.81691943193</v>
      </c>
      <c r="M42" s="9">
        <v>0</v>
      </c>
    </row>
    <row r="43" spans="1:13" x14ac:dyDescent="0.25">
      <c r="A43" s="2" t="s">
        <v>83</v>
      </c>
      <c r="B43" s="3" t="s">
        <v>84</v>
      </c>
      <c r="C43" s="3" t="s">
        <v>1040</v>
      </c>
      <c r="D43" s="3">
        <v>1</v>
      </c>
      <c r="E43" s="9">
        <v>12772.2</v>
      </c>
      <c r="F43" s="9">
        <v>12772.2</v>
      </c>
      <c r="G43" s="9">
        <v>0</v>
      </c>
      <c r="H43" s="9">
        <v>0</v>
      </c>
      <c r="I43" s="9">
        <v>63861</v>
      </c>
      <c r="J43" s="9">
        <v>38316.6</v>
      </c>
      <c r="K43" s="9">
        <v>127722</v>
      </c>
      <c r="L43" s="9">
        <v>0</v>
      </c>
      <c r="M43" s="9">
        <v>127722</v>
      </c>
    </row>
    <row r="44" spans="1:13" x14ac:dyDescent="0.25">
      <c r="A44" s="2" t="s">
        <v>85</v>
      </c>
      <c r="B44" s="3" t="s">
        <v>86</v>
      </c>
      <c r="C44" s="3" t="s">
        <v>1043</v>
      </c>
      <c r="D44" s="3">
        <v>1</v>
      </c>
      <c r="E44" s="9">
        <v>12064.652711467643</v>
      </c>
      <c r="F44" s="9">
        <v>12064.652711467643</v>
      </c>
      <c r="G44" s="9">
        <v>0</v>
      </c>
      <c r="H44" s="9">
        <v>0</v>
      </c>
      <c r="I44" s="9">
        <v>60323.263557338207</v>
      </c>
      <c r="J44" s="9">
        <v>36193.958134402921</v>
      </c>
      <c r="K44" s="9">
        <v>120646.52711467641</v>
      </c>
      <c r="L44" s="9">
        <v>120646.52711467641</v>
      </c>
      <c r="M44" s="9">
        <v>0</v>
      </c>
    </row>
    <row r="45" spans="1:13" x14ac:dyDescent="0.25">
      <c r="A45" s="2" t="s">
        <v>87</v>
      </c>
      <c r="B45" s="3" t="s">
        <v>88</v>
      </c>
      <c r="C45" s="3" t="s">
        <v>1038</v>
      </c>
      <c r="D45" s="3">
        <v>1</v>
      </c>
      <c r="E45" s="9">
        <v>22308.794321193971</v>
      </c>
      <c r="F45" s="9">
        <v>22308.794321193971</v>
      </c>
      <c r="G45" s="9">
        <v>0</v>
      </c>
      <c r="H45" s="9">
        <v>0</v>
      </c>
      <c r="I45" s="9">
        <v>111543.97160596985</v>
      </c>
      <c r="J45" s="9">
        <v>66926.382963581913</v>
      </c>
      <c r="K45" s="9">
        <v>273087.94321193971</v>
      </c>
      <c r="L45" s="9">
        <v>273087.94321193971</v>
      </c>
      <c r="M45" s="9">
        <v>0</v>
      </c>
    </row>
    <row r="46" spans="1:13" x14ac:dyDescent="0.25">
      <c r="A46" s="2" t="s">
        <v>89</v>
      </c>
      <c r="B46" s="3" t="s">
        <v>90</v>
      </c>
      <c r="C46" s="3" t="s">
        <v>1038</v>
      </c>
      <c r="D46" s="3">
        <v>1</v>
      </c>
      <c r="E46" s="9">
        <v>41548.199250064819</v>
      </c>
      <c r="F46" s="9">
        <v>41548.199250064819</v>
      </c>
      <c r="G46" s="9">
        <v>0</v>
      </c>
      <c r="H46" s="9">
        <v>0</v>
      </c>
      <c r="I46" s="9">
        <v>207740.99625032407</v>
      </c>
      <c r="J46" s="9">
        <v>124644.59775019443</v>
      </c>
      <c r="K46" s="9">
        <v>415481.99250064814</v>
      </c>
      <c r="L46" s="9">
        <v>415481.99250064814</v>
      </c>
      <c r="M46" s="9">
        <v>0</v>
      </c>
    </row>
    <row r="47" spans="1:13" x14ac:dyDescent="0.25">
      <c r="A47" s="2" t="s">
        <v>91</v>
      </c>
      <c r="B47" s="3" t="s">
        <v>92</v>
      </c>
      <c r="C47" s="3" t="s">
        <v>1039</v>
      </c>
      <c r="D47" s="3">
        <v>1</v>
      </c>
      <c r="E47" s="9">
        <v>35214.082796725263</v>
      </c>
      <c r="F47" s="9">
        <v>35214.082796725263</v>
      </c>
      <c r="G47" s="9">
        <v>0</v>
      </c>
      <c r="H47" s="9">
        <v>0</v>
      </c>
      <c r="I47" s="9">
        <v>176070.41398362629</v>
      </c>
      <c r="J47" s="9">
        <v>105642.24839017577</v>
      </c>
      <c r="K47" s="9">
        <v>530140.82796725258</v>
      </c>
      <c r="L47" s="9">
        <v>530140.82796725258</v>
      </c>
      <c r="M47" s="9">
        <v>0</v>
      </c>
    </row>
    <row r="48" spans="1:13" x14ac:dyDescent="0.25">
      <c r="A48" s="3" t="s">
        <v>93</v>
      </c>
      <c r="B48" s="3" t="s">
        <v>94</v>
      </c>
      <c r="C48" s="3" t="s">
        <v>1039</v>
      </c>
      <c r="D48" s="3">
        <v>1</v>
      </c>
      <c r="E48" s="9">
        <v>28207.13243151578</v>
      </c>
      <c r="F48" s="9">
        <v>28207.13243151578</v>
      </c>
      <c r="G48" s="9">
        <v>0</v>
      </c>
      <c r="H48" s="9">
        <v>0</v>
      </c>
      <c r="I48" s="9">
        <v>141035.66215757889</v>
      </c>
      <c r="J48" s="9">
        <v>84621.397294547336</v>
      </c>
      <c r="K48" s="9">
        <v>312071.32431515778</v>
      </c>
      <c r="L48" s="9">
        <v>312071.32431515778</v>
      </c>
      <c r="M48" s="9">
        <v>0</v>
      </c>
    </row>
    <row r="49" spans="1:13" x14ac:dyDescent="0.25">
      <c r="A49" s="2" t="s">
        <v>95</v>
      </c>
      <c r="B49" s="3" t="s">
        <v>96</v>
      </c>
      <c r="C49" s="3" t="s">
        <v>1040</v>
      </c>
      <c r="D49" s="3">
        <v>1</v>
      </c>
      <c r="E49" s="9">
        <v>12772.2</v>
      </c>
      <c r="F49" s="9">
        <v>12772.2</v>
      </c>
      <c r="G49" s="9">
        <v>0</v>
      </c>
      <c r="H49" s="9">
        <v>0</v>
      </c>
      <c r="I49" s="9">
        <v>63861</v>
      </c>
      <c r="J49" s="9">
        <v>38316.6</v>
      </c>
      <c r="K49" s="9">
        <v>127722</v>
      </c>
      <c r="L49" s="9">
        <v>0</v>
      </c>
      <c r="M49" s="9">
        <v>127722</v>
      </c>
    </row>
    <row r="50" spans="1:13" x14ac:dyDescent="0.25">
      <c r="A50" s="3" t="s">
        <v>97</v>
      </c>
      <c r="B50" s="3" t="s">
        <v>98</v>
      </c>
      <c r="C50" s="3" t="s">
        <v>1039</v>
      </c>
      <c r="D50" s="3">
        <v>1</v>
      </c>
      <c r="E50" s="9">
        <v>31733.149646140941</v>
      </c>
      <c r="F50" s="9">
        <v>31733.149646140941</v>
      </c>
      <c r="G50" s="9">
        <v>0</v>
      </c>
      <c r="H50" s="9">
        <v>0</v>
      </c>
      <c r="I50" s="9">
        <v>158665.74823070469</v>
      </c>
      <c r="J50" s="9">
        <v>95199.448938422807</v>
      </c>
      <c r="K50" s="9">
        <v>387331.49646140938</v>
      </c>
      <c r="L50" s="9">
        <v>387331.49646140938</v>
      </c>
      <c r="M50" s="9">
        <v>0</v>
      </c>
    </row>
    <row r="51" spans="1:13" x14ac:dyDescent="0.25">
      <c r="A51" s="2" t="s">
        <v>99</v>
      </c>
      <c r="B51" s="3" t="s">
        <v>100</v>
      </c>
      <c r="C51" s="3" t="s">
        <v>1023</v>
      </c>
      <c r="D51" s="3">
        <v>1</v>
      </c>
      <c r="E51" s="9">
        <v>43171</v>
      </c>
      <c r="F51" s="9">
        <v>43171</v>
      </c>
      <c r="G51" s="9">
        <v>0</v>
      </c>
      <c r="H51" s="9">
        <v>0</v>
      </c>
      <c r="I51" s="9">
        <v>215855</v>
      </c>
      <c r="J51" s="9">
        <v>129513</v>
      </c>
      <c r="K51" s="9">
        <v>431710</v>
      </c>
      <c r="L51" s="9">
        <v>0</v>
      </c>
      <c r="M51" s="9">
        <v>431710</v>
      </c>
    </row>
    <row r="52" spans="1:13" x14ac:dyDescent="0.25">
      <c r="A52" s="2" t="s">
        <v>101</v>
      </c>
      <c r="B52" s="3" t="s">
        <v>102</v>
      </c>
      <c r="C52" s="3" t="s">
        <v>1023</v>
      </c>
      <c r="D52" s="3">
        <v>1</v>
      </c>
      <c r="E52" s="9">
        <v>30996.5</v>
      </c>
      <c r="F52" s="9">
        <v>30996.5</v>
      </c>
      <c r="G52" s="9">
        <v>0</v>
      </c>
      <c r="H52" s="9">
        <v>0</v>
      </c>
      <c r="I52" s="9">
        <v>154982.5</v>
      </c>
      <c r="J52" s="9">
        <v>92989.5</v>
      </c>
      <c r="K52" s="9">
        <v>309965</v>
      </c>
      <c r="L52" s="9">
        <v>0</v>
      </c>
      <c r="M52" s="9">
        <v>309965</v>
      </c>
    </row>
    <row r="53" spans="1:13" x14ac:dyDescent="0.25">
      <c r="A53" s="2" t="s">
        <v>103</v>
      </c>
      <c r="B53" s="3" t="s">
        <v>104</v>
      </c>
      <c r="C53" s="3" t="s">
        <v>1043</v>
      </c>
      <c r="D53" s="3">
        <v>1</v>
      </c>
      <c r="E53" s="9">
        <v>12462.337666429972</v>
      </c>
      <c r="F53" s="9">
        <v>12462.337666429972</v>
      </c>
      <c r="G53" s="9">
        <v>0</v>
      </c>
      <c r="H53" s="9">
        <v>0</v>
      </c>
      <c r="I53" s="9">
        <v>62311.688332149861</v>
      </c>
      <c r="J53" s="9">
        <v>37387.012999289916</v>
      </c>
      <c r="K53" s="9">
        <v>124623.37666429972</v>
      </c>
      <c r="L53" s="9">
        <v>124623.37666429972</v>
      </c>
      <c r="M53" s="9">
        <v>0</v>
      </c>
    </row>
    <row r="54" spans="1:13" x14ac:dyDescent="0.25">
      <c r="A54" s="3" t="s">
        <v>105</v>
      </c>
      <c r="B54" s="3" t="s">
        <v>106</v>
      </c>
      <c r="C54" s="3" t="s">
        <v>1023</v>
      </c>
      <c r="D54" s="3">
        <v>1</v>
      </c>
      <c r="E54" s="9">
        <v>35936.1</v>
      </c>
      <c r="F54" s="9">
        <v>35936.1</v>
      </c>
      <c r="G54" s="9">
        <v>0</v>
      </c>
      <c r="H54" s="9">
        <v>0</v>
      </c>
      <c r="I54" s="9">
        <v>179680.5</v>
      </c>
      <c r="J54" s="9">
        <v>107808.3</v>
      </c>
      <c r="K54" s="9">
        <v>359361</v>
      </c>
      <c r="L54" s="9">
        <v>0</v>
      </c>
      <c r="M54" s="9">
        <v>359361</v>
      </c>
    </row>
    <row r="55" spans="1:13" x14ac:dyDescent="0.25">
      <c r="A55" s="2" t="s">
        <v>107</v>
      </c>
      <c r="B55" s="3" t="s">
        <v>108</v>
      </c>
      <c r="C55" s="3" t="s">
        <v>1038</v>
      </c>
      <c r="D55" s="3">
        <v>1</v>
      </c>
      <c r="E55" s="9">
        <v>22805.775292352344</v>
      </c>
      <c r="F55" s="9">
        <v>22805.775292352344</v>
      </c>
      <c r="G55" s="9">
        <v>0</v>
      </c>
      <c r="H55" s="9">
        <v>0</v>
      </c>
      <c r="I55" s="9">
        <v>114028.87646176171</v>
      </c>
      <c r="J55" s="9">
        <v>68417.325877057025</v>
      </c>
      <c r="K55" s="9">
        <v>323057.75292352343</v>
      </c>
      <c r="L55" s="9">
        <v>323057.75292352343</v>
      </c>
      <c r="M55" s="9">
        <v>0</v>
      </c>
    </row>
    <row r="56" spans="1:13" x14ac:dyDescent="0.25">
      <c r="A56" s="2" t="s">
        <v>109</v>
      </c>
      <c r="B56" s="3" t="s">
        <v>110</v>
      </c>
      <c r="C56" s="3" t="s">
        <v>1039</v>
      </c>
      <c r="D56" s="3">
        <v>1</v>
      </c>
      <c r="E56" s="9">
        <v>32402.721477143037</v>
      </c>
      <c r="F56" s="9">
        <v>32402.721477143037</v>
      </c>
      <c r="G56" s="9">
        <v>0</v>
      </c>
      <c r="H56" s="9">
        <v>0</v>
      </c>
      <c r="I56" s="9">
        <v>162013.60738571518</v>
      </c>
      <c r="J56" s="9">
        <v>97208.164431429104</v>
      </c>
      <c r="K56" s="9">
        <v>449027.21477143036</v>
      </c>
      <c r="L56" s="9">
        <v>449027.21477143036</v>
      </c>
      <c r="M56" s="9">
        <v>0</v>
      </c>
    </row>
    <row r="57" spans="1:13" x14ac:dyDescent="0.25">
      <c r="A57" s="2" t="s">
        <v>111</v>
      </c>
      <c r="B57" s="3" t="s">
        <v>112</v>
      </c>
      <c r="C57" s="3" t="s">
        <v>1039</v>
      </c>
      <c r="D57" s="3">
        <v>1</v>
      </c>
      <c r="E57" s="9">
        <v>28963.09601791227</v>
      </c>
      <c r="F57" s="9">
        <v>28963.09601791227</v>
      </c>
      <c r="G57" s="9">
        <v>0</v>
      </c>
      <c r="H57" s="9">
        <v>0</v>
      </c>
      <c r="I57" s="9">
        <v>144815.48008956134</v>
      </c>
      <c r="J57" s="9">
        <v>86889.288053736804</v>
      </c>
      <c r="K57" s="9">
        <v>449630.96017912269</v>
      </c>
      <c r="L57" s="9">
        <v>449630.96017912269</v>
      </c>
      <c r="M57" s="9">
        <v>0</v>
      </c>
    </row>
    <row r="58" spans="1:13" x14ac:dyDescent="0.25">
      <c r="A58" s="3" t="s">
        <v>113</v>
      </c>
      <c r="B58" s="3" t="s">
        <v>114</v>
      </c>
      <c r="C58" s="3" t="s">
        <v>1043</v>
      </c>
      <c r="D58" s="3">
        <v>1</v>
      </c>
      <c r="E58" s="9">
        <v>12475.619538444444</v>
      </c>
      <c r="F58" s="9">
        <v>12475.619538444444</v>
      </c>
      <c r="G58" s="9">
        <v>0</v>
      </c>
      <c r="H58" s="9">
        <v>0</v>
      </c>
      <c r="I58" s="9">
        <v>62378.097692222218</v>
      </c>
      <c r="J58" s="9">
        <v>37426.858615333331</v>
      </c>
      <c r="K58" s="9">
        <v>124756.19538444444</v>
      </c>
      <c r="L58" s="9">
        <v>124756.19538444444</v>
      </c>
      <c r="M58" s="9">
        <v>0</v>
      </c>
    </row>
    <row r="59" spans="1:13" x14ac:dyDescent="0.25">
      <c r="A59" s="2" t="s">
        <v>115</v>
      </c>
      <c r="B59" s="3" t="s">
        <v>116</v>
      </c>
      <c r="C59" s="3" t="s">
        <v>1040</v>
      </c>
      <c r="D59" s="3">
        <v>1</v>
      </c>
      <c r="E59" s="9">
        <v>12772.2</v>
      </c>
      <c r="F59" s="9">
        <v>12772.2</v>
      </c>
      <c r="G59" s="9">
        <v>0</v>
      </c>
      <c r="H59" s="9">
        <v>0</v>
      </c>
      <c r="I59" s="9">
        <v>63861</v>
      </c>
      <c r="J59" s="9">
        <v>38316.6</v>
      </c>
      <c r="K59" s="9">
        <v>127722</v>
      </c>
      <c r="L59" s="9">
        <v>0</v>
      </c>
      <c r="M59" s="9">
        <v>127722</v>
      </c>
    </row>
    <row r="60" spans="1:13" x14ac:dyDescent="0.25">
      <c r="A60" s="2" t="s">
        <v>117</v>
      </c>
      <c r="B60" s="3" t="s">
        <v>118</v>
      </c>
      <c r="C60" s="3" t="s">
        <v>1040</v>
      </c>
      <c r="D60" s="3">
        <v>1</v>
      </c>
      <c r="E60" s="9">
        <v>12772.2</v>
      </c>
      <c r="F60" s="9">
        <v>12772.2</v>
      </c>
      <c r="G60" s="9">
        <v>0</v>
      </c>
      <c r="H60" s="9">
        <v>0</v>
      </c>
      <c r="I60" s="9">
        <v>63861</v>
      </c>
      <c r="J60" s="9">
        <v>38316.6</v>
      </c>
      <c r="K60" s="9">
        <v>127722</v>
      </c>
      <c r="L60" s="9">
        <v>0</v>
      </c>
      <c r="M60" s="9">
        <v>127722</v>
      </c>
    </row>
    <row r="61" spans="1:13" x14ac:dyDescent="0.25">
      <c r="A61" s="2" t="s">
        <v>119</v>
      </c>
      <c r="B61" s="3" t="s">
        <v>120</v>
      </c>
      <c r="C61" s="3" t="s">
        <v>1039</v>
      </c>
      <c r="D61" s="3">
        <v>1</v>
      </c>
      <c r="E61" s="9">
        <v>30015.917157348304</v>
      </c>
      <c r="F61" s="9">
        <v>30015.917157348304</v>
      </c>
      <c r="G61" s="9">
        <v>0</v>
      </c>
      <c r="H61" s="9">
        <v>0</v>
      </c>
      <c r="I61" s="9">
        <v>150079.58578674152</v>
      </c>
      <c r="J61" s="9">
        <v>90047.751472044911</v>
      </c>
      <c r="K61" s="9">
        <v>400159.17157348304</v>
      </c>
      <c r="L61" s="9">
        <v>400159.17157348304</v>
      </c>
      <c r="M61" s="9">
        <v>0</v>
      </c>
    </row>
    <row r="62" spans="1:13" x14ac:dyDescent="0.25">
      <c r="A62" s="2" t="s">
        <v>121</v>
      </c>
      <c r="B62" s="3" t="s">
        <v>122</v>
      </c>
      <c r="C62" s="3" t="s">
        <v>1039</v>
      </c>
      <c r="D62" s="3">
        <v>1</v>
      </c>
      <c r="E62" s="9">
        <v>14767.446335564289</v>
      </c>
      <c r="F62" s="9">
        <v>14767.446335564289</v>
      </c>
      <c r="G62" s="9">
        <v>0</v>
      </c>
      <c r="H62" s="9">
        <v>0</v>
      </c>
      <c r="I62" s="9">
        <v>73837.231677821444</v>
      </c>
      <c r="J62" s="9">
        <v>44302.339006692862</v>
      </c>
      <c r="K62" s="9">
        <v>236674.46335564289</v>
      </c>
      <c r="L62" s="9">
        <v>236674.46335564289</v>
      </c>
      <c r="M62" s="9">
        <v>0</v>
      </c>
    </row>
    <row r="63" spans="1:13" x14ac:dyDescent="0.25">
      <c r="A63" s="2" t="s">
        <v>123</v>
      </c>
      <c r="B63" s="3" t="s">
        <v>124</v>
      </c>
      <c r="C63" s="3" t="s">
        <v>1038</v>
      </c>
      <c r="D63" s="3">
        <v>1</v>
      </c>
      <c r="E63" s="9">
        <v>25022.640019712795</v>
      </c>
      <c r="F63" s="9">
        <v>25022.640019712795</v>
      </c>
      <c r="G63" s="9">
        <v>0</v>
      </c>
      <c r="H63" s="9">
        <v>0</v>
      </c>
      <c r="I63" s="9">
        <v>125113.20009856398</v>
      </c>
      <c r="J63" s="9">
        <v>75067.920059138385</v>
      </c>
      <c r="K63" s="9">
        <v>295226.40019712795</v>
      </c>
      <c r="L63" s="9">
        <v>295226.40019712795</v>
      </c>
      <c r="M63" s="9">
        <v>0</v>
      </c>
    </row>
    <row r="64" spans="1:13" x14ac:dyDescent="0.25">
      <c r="A64" s="2" t="s">
        <v>125</v>
      </c>
      <c r="B64" s="3" t="s">
        <v>126</v>
      </c>
      <c r="C64" s="3" t="s">
        <v>1039</v>
      </c>
      <c r="D64" s="3">
        <v>1</v>
      </c>
      <c r="E64" s="9">
        <v>27525.12659173373</v>
      </c>
      <c r="F64" s="9">
        <v>27525.12659173373</v>
      </c>
      <c r="G64" s="9">
        <v>0</v>
      </c>
      <c r="H64" s="9">
        <v>0</v>
      </c>
      <c r="I64" s="9">
        <v>137625.63295866863</v>
      </c>
      <c r="J64" s="9">
        <v>82575.379775201174</v>
      </c>
      <c r="K64" s="9">
        <v>313251.26591733727</v>
      </c>
      <c r="L64" s="9">
        <v>313251.26591733727</v>
      </c>
      <c r="M64" s="9">
        <v>0</v>
      </c>
    </row>
    <row r="65" spans="1:13" x14ac:dyDescent="0.25">
      <c r="A65" s="2" t="s">
        <v>127</v>
      </c>
      <c r="B65" s="3" t="s">
        <v>128</v>
      </c>
      <c r="C65" s="3" t="s">
        <v>1038</v>
      </c>
      <c r="D65" s="3">
        <v>1</v>
      </c>
      <c r="E65" s="9">
        <v>22246.377052468553</v>
      </c>
      <c r="F65" s="9">
        <v>22246.377052468553</v>
      </c>
      <c r="G65" s="9">
        <v>0</v>
      </c>
      <c r="H65" s="9">
        <v>0</v>
      </c>
      <c r="I65" s="9">
        <v>111231.88526234275</v>
      </c>
      <c r="J65" s="9">
        <v>66739.131157405645</v>
      </c>
      <c r="K65" s="9">
        <v>268463.7705246855</v>
      </c>
      <c r="L65" s="9">
        <v>268463.7705246855</v>
      </c>
      <c r="M65" s="9">
        <v>0</v>
      </c>
    </row>
    <row r="66" spans="1:13" x14ac:dyDescent="0.25">
      <c r="A66" s="2" t="s">
        <v>129</v>
      </c>
      <c r="B66" s="3" t="s">
        <v>130</v>
      </c>
      <c r="C66" s="3" t="s">
        <v>1039</v>
      </c>
      <c r="D66" s="3">
        <v>1</v>
      </c>
      <c r="E66" s="9">
        <v>25941.226846452093</v>
      </c>
      <c r="F66" s="9">
        <v>25941.226846452093</v>
      </c>
      <c r="G66" s="9">
        <v>0</v>
      </c>
      <c r="H66" s="9">
        <v>0</v>
      </c>
      <c r="I66" s="9">
        <v>129706.13423226046</v>
      </c>
      <c r="J66" s="9">
        <v>77823.680539356268</v>
      </c>
      <c r="K66" s="9">
        <v>413412.26846452092</v>
      </c>
      <c r="L66" s="9">
        <v>413412.26846452092</v>
      </c>
      <c r="M66" s="9">
        <v>0</v>
      </c>
    </row>
    <row r="67" spans="1:13" x14ac:dyDescent="0.25">
      <c r="A67" s="2" t="s">
        <v>131</v>
      </c>
      <c r="B67" s="3" t="s">
        <v>132</v>
      </c>
      <c r="C67" s="3" t="s">
        <v>1042</v>
      </c>
      <c r="D67" s="3">
        <v>1</v>
      </c>
      <c r="E67" s="9">
        <v>14535.901905026532</v>
      </c>
      <c r="F67" s="9">
        <v>14535.901905026532</v>
      </c>
      <c r="G67" s="9">
        <v>0</v>
      </c>
      <c r="H67" s="9">
        <v>0</v>
      </c>
      <c r="I67" s="9">
        <v>72679.509525132657</v>
      </c>
      <c r="J67" s="9">
        <v>43607.705715079595</v>
      </c>
      <c r="K67" s="9">
        <v>145359.01905026531</v>
      </c>
      <c r="L67" s="9">
        <v>145359.01905026531</v>
      </c>
      <c r="M67" s="9">
        <v>0</v>
      </c>
    </row>
    <row r="68" spans="1:13" x14ac:dyDescent="0.25">
      <c r="A68" s="2" t="s">
        <v>133</v>
      </c>
      <c r="B68" s="3" t="s">
        <v>134</v>
      </c>
      <c r="C68" s="3" t="s">
        <v>1039</v>
      </c>
      <c r="D68" s="3">
        <v>1</v>
      </c>
      <c r="E68" s="9">
        <v>52861.12520402504</v>
      </c>
      <c r="F68" s="9">
        <v>52861.12520402504</v>
      </c>
      <c r="G68" s="9">
        <v>0</v>
      </c>
      <c r="H68" s="9">
        <v>0</v>
      </c>
      <c r="I68" s="9">
        <v>264305.62602012517</v>
      </c>
      <c r="J68" s="9">
        <v>158583.37561207509</v>
      </c>
      <c r="K68" s="9">
        <v>706611.25204025034</v>
      </c>
      <c r="L68" s="9">
        <v>706611.25204025034</v>
      </c>
      <c r="M68" s="9">
        <v>0</v>
      </c>
    </row>
    <row r="69" spans="1:13" x14ac:dyDescent="0.25">
      <c r="A69" s="2" t="s">
        <v>135</v>
      </c>
      <c r="B69" s="3" t="s">
        <v>136</v>
      </c>
      <c r="C69" s="3" t="s">
        <v>1039</v>
      </c>
      <c r="D69" s="3">
        <v>1</v>
      </c>
      <c r="E69" s="9">
        <v>28114.467917128801</v>
      </c>
      <c r="F69" s="9">
        <v>28114.467917128801</v>
      </c>
      <c r="G69" s="9">
        <v>0</v>
      </c>
      <c r="H69" s="9">
        <v>0</v>
      </c>
      <c r="I69" s="9">
        <v>140572.33958564399</v>
      </c>
      <c r="J69" s="9">
        <v>84343.403751386388</v>
      </c>
      <c r="K69" s="9">
        <v>394144.67917128798</v>
      </c>
      <c r="L69" s="9">
        <v>394144.67917128798</v>
      </c>
      <c r="M69" s="9">
        <v>0</v>
      </c>
    </row>
    <row r="70" spans="1:13" x14ac:dyDescent="0.25">
      <c r="A70" s="2" t="s">
        <v>137</v>
      </c>
      <c r="B70" s="3" t="s">
        <v>138</v>
      </c>
      <c r="C70" s="3" t="s">
        <v>1039</v>
      </c>
      <c r="D70" s="3">
        <v>1</v>
      </c>
      <c r="E70" s="9">
        <v>14767.446335564289</v>
      </c>
      <c r="F70" s="9">
        <v>14767.446335564289</v>
      </c>
      <c r="G70" s="9">
        <v>0</v>
      </c>
      <c r="H70" s="9">
        <v>0</v>
      </c>
      <c r="I70" s="9">
        <v>73837.231677821444</v>
      </c>
      <c r="J70" s="9">
        <v>44302.339006692862</v>
      </c>
      <c r="K70" s="9">
        <v>236674.46335564289</v>
      </c>
      <c r="L70" s="9">
        <v>236674.46335564289</v>
      </c>
      <c r="M70" s="9">
        <v>0</v>
      </c>
    </row>
    <row r="71" spans="1:13" x14ac:dyDescent="0.25">
      <c r="A71" s="4" t="s">
        <v>139</v>
      </c>
      <c r="B71" s="3" t="s">
        <v>140</v>
      </c>
      <c r="C71" s="3" t="s">
        <v>1038</v>
      </c>
      <c r="D71" s="3">
        <v>1</v>
      </c>
      <c r="E71" s="9">
        <v>22246.377052468553</v>
      </c>
      <c r="F71" s="9">
        <v>22246.377052468553</v>
      </c>
      <c r="G71" s="9">
        <v>0</v>
      </c>
      <c r="H71" s="9">
        <v>0</v>
      </c>
      <c r="I71" s="9">
        <v>111231.88526234275</v>
      </c>
      <c r="J71" s="9">
        <v>66739.131157405645</v>
      </c>
      <c r="K71" s="9">
        <v>268463.7705246855</v>
      </c>
      <c r="L71" s="9">
        <v>268463.7705246855</v>
      </c>
      <c r="M71" s="9">
        <v>0</v>
      </c>
    </row>
    <row r="72" spans="1:13" x14ac:dyDescent="0.25">
      <c r="A72" s="2" t="s">
        <v>141</v>
      </c>
      <c r="B72" s="3" t="s">
        <v>142</v>
      </c>
      <c r="C72" s="3" t="s">
        <v>1039</v>
      </c>
      <c r="D72" s="3">
        <v>1</v>
      </c>
      <c r="E72" s="9">
        <v>30281.202307939613</v>
      </c>
      <c r="F72" s="9">
        <v>30281.202307939613</v>
      </c>
      <c r="G72" s="9">
        <v>0</v>
      </c>
      <c r="H72" s="9">
        <v>0</v>
      </c>
      <c r="I72" s="9">
        <v>151406.01153969805</v>
      </c>
      <c r="J72" s="9">
        <v>90843.606923818836</v>
      </c>
      <c r="K72" s="9">
        <v>362812.02307939611</v>
      </c>
      <c r="L72" s="9">
        <v>362812.02307939611</v>
      </c>
      <c r="M72" s="9">
        <v>0</v>
      </c>
    </row>
    <row r="73" spans="1:13" x14ac:dyDescent="0.25">
      <c r="A73" s="2" t="s">
        <v>143</v>
      </c>
      <c r="B73" s="3" t="s">
        <v>144</v>
      </c>
      <c r="C73" s="3" t="s">
        <v>1039</v>
      </c>
      <c r="D73" s="3">
        <v>1</v>
      </c>
      <c r="E73" s="9">
        <v>32235.536900571118</v>
      </c>
      <c r="F73" s="9">
        <v>32235.536900571118</v>
      </c>
      <c r="G73" s="9">
        <v>0</v>
      </c>
      <c r="H73" s="9">
        <v>0</v>
      </c>
      <c r="I73" s="9">
        <v>161177.68450285558</v>
      </c>
      <c r="J73" s="9">
        <v>96706.610701713347</v>
      </c>
      <c r="K73" s="9">
        <v>382355.36900571117</v>
      </c>
      <c r="L73" s="9">
        <v>382355.36900571117</v>
      </c>
      <c r="M73" s="9">
        <v>0</v>
      </c>
    </row>
    <row r="74" spans="1:13" x14ac:dyDescent="0.25">
      <c r="A74" s="3" t="s">
        <v>145</v>
      </c>
      <c r="B74" s="3" t="s">
        <v>146</v>
      </c>
      <c r="C74" s="3" t="s">
        <v>1038</v>
      </c>
      <c r="D74" s="3">
        <v>1</v>
      </c>
      <c r="E74" s="9">
        <v>24728.31082462646</v>
      </c>
      <c r="F74" s="9">
        <v>24728.31082462646</v>
      </c>
      <c r="G74" s="9">
        <v>0</v>
      </c>
      <c r="H74" s="9">
        <v>0</v>
      </c>
      <c r="I74" s="9">
        <v>123641.55412313229</v>
      </c>
      <c r="J74" s="9">
        <v>74184.932473879366</v>
      </c>
      <c r="K74" s="9">
        <v>307283.10824626457</v>
      </c>
      <c r="L74" s="9">
        <v>307283.10824626457</v>
      </c>
      <c r="M74" s="9">
        <v>0</v>
      </c>
    </row>
    <row r="75" spans="1:13" x14ac:dyDescent="0.25">
      <c r="A75" s="2" t="s">
        <v>147</v>
      </c>
      <c r="B75" s="3" t="s">
        <v>148</v>
      </c>
      <c r="C75" s="3" t="s">
        <v>1038</v>
      </c>
      <c r="D75" s="3">
        <v>1</v>
      </c>
      <c r="E75" s="9">
        <v>32103.327946300516</v>
      </c>
      <c r="F75" s="9">
        <v>32103.327946300516</v>
      </c>
      <c r="G75" s="9">
        <v>0</v>
      </c>
      <c r="H75" s="9">
        <v>0</v>
      </c>
      <c r="I75" s="9">
        <v>160516.63973150257</v>
      </c>
      <c r="J75" s="9">
        <v>96309.983838901535</v>
      </c>
      <c r="K75" s="9">
        <v>381033.27946300514</v>
      </c>
      <c r="L75" s="9">
        <v>381033.27946300514</v>
      </c>
      <c r="M75" s="9">
        <v>0</v>
      </c>
    </row>
    <row r="76" spans="1:13" x14ac:dyDescent="0.25">
      <c r="A76" s="2" t="s">
        <v>149</v>
      </c>
      <c r="B76" s="3" t="s">
        <v>150</v>
      </c>
      <c r="C76" s="3" t="s">
        <v>1039</v>
      </c>
      <c r="D76" s="3">
        <v>1</v>
      </c>
      <c r="E76" s="9">
        <v>36241.058241488383</v>
      </c>
      <c r="F76" s="9">
        <v>36241.058241488383</v>
      </c>
      <c r="G76" s="9">
        <v>0</v>
      </c>
      <c r="H76" s="9">
        <v>0</v>
      </c>
      <c r="I76" s="9">
        <v>181205.29120744191</v>
      </c>
      <c r="J76" s="9">
        <v>108723.17472446515</v>
      </c>
      <c r="K76" s="9">
        <v>469410.58241488383</v>
      </c>
      <c r="L76" s="9">
        <v>469410.58241488383</v>
      </c>
      <c r="M76" s="9">
        <v>0</v>
      </c>
    </row>
    <row r="77" spans="1:13" x14ac:dyDescent="0.25">
      <c r="A77" s="2" t="s">
        <v>151</v>
      </c>
      <c r="B77" s="3" t="s">
        <v>152</v>
      </c>
      <c r="C77" s="3" t="s">
        <v>1022</v>
      </c>
      <c r="D77" s="3">
        <v>1</v>
      </c>
      <c r="E77" s="9">
        <v>15000</v>
      </c>
      <c r="F77" s="9">
        <v>15000</v>
      </c>
      <c r="G77" s="9">
        <v>0</v>
      </c>
      <c r="H77" s="9">
        <v>0</v>
      </c>
      <c r="I77" s="9">
        <v>75000</v>
      </c>
      <c r="J77" s="9">
        <v>45000</v>
      </c>
      <c r="K77" s="9">
        <v>150000</v>
      </c>
      <c r="L77" s="9">
        <v>0</v>
      </c>
      <c r="M77" s="9">
        <v>150000</v>
      </c>
    </row>
    <row r="78" spans="1:13" x14ac:dyDescent="0.25">
      <c r="A78" s="2" t="s">
        <v>153</v>
      </c>
      <c r="B78" s="3" t="s">
        <v>154</v>
      </c>
      <c r="C78" s="3" t="s">
        <v>1038</v>
      </c>
      <c r="D78" s="3">
        <v>1</v>
      </c>
      <c r="E78" s="9">
        <v>27453.074939228853</v>
      </c>
      <c r="F78" s="9">
        <v>27453.074939228853</v>
      </c>
      <c r="G78" s="9">
        <v>0</v>
      </c>
      <c r="H78" s="9">
        <v>0</v>
      </c>
      <c r="I78" s="9">
        <v>137265.37469614425</v>
      </c>
      <c r="J78" s="9">
        <v>82359.224817686554</v>
      </c>
      <c r="K78" s="9">
        <v>404530.7493922885</v>
      </c>
      <c r="L78" s="9">
        <v>404530.7493922885</v>
      </c>
      <c r="M78" s="9">
        <v>0</v>
      </c>
    </row>
    <row r="79" spans="1:13" x14ac:dyDescent="0.25">
      <c r="A79" s="2" t="s">
        <v>155</v>
      </c>
      <c r="B79" s="3" t="s">
        <v>156</v>
      </c>
      <c r="C79" s="3" t="s">
        <v>1039</v>
      </c>
      <c r="D79" s="3">
        <v>1</v>
      </c>
      <c r="E79" s="9">
        <v>29314.875768852406</v>
      </c>
      <c r="F79" s="9">
        <v>29314.875768852406</v>
      </c>
      <c r="G79" s="9">
        <v>0</v>
      </c>
      <c r="H79" s="9">
        <v>0</v>
      </c>
      <c r="I79" s="9">
        <v>146574.37884426201</v>
      </c>
      <c r="J79" s="9">
        <v>87944.627306557202</v>
      </c>
      <c r="K79" s="9">
        <v>471148.75768852403</v>
      </c>
      <c r="L79" s="9">
        <v>471148.75768852403</v>
      </c>
      <c r="M79" s="9">
        <v>0</v>
      </c>
    </row>
    <row r="80" spans="1:13" x14ac:dyDescent="0.25">
      <c r="A80" s="2" t="s">
        <v>157</v>
      </c>
      <c r="B80" s="3" t="s">
        <v>158</v>
      </c>
      <c r="C80" s="3" t="s">
        <v>1039</v>
      </c>
      <c r="D80" s="3">
        <v>1</v>
      </c>
      <c r="E80" s="9">
        <v>24055.362129027333</v>
      </c>
      <c r="F80" s="9">
        <v>24055.362129027333</v>
      </c>
      <c r="G80" s="9">
        <v>0</v>
      </c>
      <c r="H80" s="9">
        <v>0</v>
      </c>
      <c r="I80" s="9">
        <v>120276.81064513666</v>
      </c>
      <c r="J80" s="9">
        <v>72166.086387081989</v>
      </c>
      <c r="K80" s="9">
        <v>293653.62129027332</v>
      </c>
      <c r="L80" s="9">
        <v>293653.62129027332</v>
      </c>
      <c r="M80" s="9">
        <v>0</v>
      </c>
    </row>
    <row r="81" spans="1:13" x14ac:dyDescent="0.25">
      <c r="A81" s="2" t="s">
        <v>159</v>
      </c>
      <c r="B81" s="3" t="s">
        <v>160</v>
      </c>
      <c r="C81" s="3" t="s">
        <v>1038</v>
      </c>
      <c r="D81" s="3">
        <v>1</v>
      </c>
      <c r="E81" s="9">
        <v>24295.506921010867</v>
      </c>
      <c r="F81" s="9">
        <v>24295.506921010867</v>
      </c>
      <c r="G81" s="9">
        <v>0</v>
      </c>
      <c r="H81" s="9">
        <v>0</v>
      </c>
      <c r="I81" s="9">
        <v>121477.53460505433</v>
      </c>
      <c r="J81" s="9">
        <v>72886.520763032589</v>
      </c>
      <c r="K81" s="9">
        <v>384955.06921010866</v>
      </c>
      <c r="L81" s="9">
        <v>384955.06921010866</v>
      </c>
      <c r="M81" s="9">
        <v>0</v>
      </c>
    </row>
    <row r="82" spans="1:13" x14ac:dyDescent="0.25">
      <c r="A82" s="2" t="s">
        <v>161</v>
      </c>
      <c r="B82" s="3" t="s">
        <v>162</v>
      </c>
      <c r="C82" s="3" t="s">
        <v>1039</v>
      </c>
      <c r="D82" s="3">
        <v>1</v>
      </c>
      <c r="E82" s="9">
        <v>24055.362129027333</v>
      </c>
      <c r="F82" s="9">
        <v>24055.362129027333</v>
      </c>
      <c r="G82" s="9">
        <v>0</v>
      </c>
      <c r="H82" s="9">
        <v>0</v>
      </c>
      <c r="I82" s="9">
        <v>120276.81064513666</v>
      </c>
      <c r="J82" s="9">
        <v>72166.086387081989</v>
      </c>
      <c r="K82" s="9">
        <v>293653.62129027332</v>
      </c>
      <c r="L82" s="9">
        <v>293653.62129027332</v>
      </c>
      <c r="M82" s="9">
        <v>0</v>
      </c>
    </row>
    <row r="83" spans="1:13" x14ac:dyDescent="0.25">
      <c r="A83" s="2" t="s">
        <v>163</v>
      </c>
      <c r="B83" s="3" t="s">
        <v>164</v>
      </c>
      <c r="C83" s="3" t="s">
        <v>1039</v>
      </c>
      <c r="D83" s="3">
        <v>1</v>
      </c>
      <c r="E83" s="9">
        <v>29366.967290437213</v>
      </c>
      <c r="F83" s="9">
        <v>29366.967290437213</v>
      </c>
      <c r="G83" s="9">
        <v>0</v>
      </c>
      <c r="H83" s="9">
        <v>0</v>
      </c>
      <c r="I83" s="9">
        <v>146834.83645218605</v>
      </c>
      <c r="J83" s="9">
        <v>88100.901871311624</v>
      </c>
      <c r="K83" s="9">
        <v>353669.6729043721</v>
      </c>
      <c r="L83" s="9">
        <v>353669.6729043721</v>
      </c>
      <c r="M83" s="9">
        <v>0</v>
      </c>
    </row>
    <row r="84" spans="1:13" x14ac:dyDescent="0.25">
      <c r="A84" s="2" t="s">
        <v>165</v>
      </c>
      <c r="B84" s="3" t="s">
        <v>166</v>
      </c>
      <c r="C84" s="3" t="s">
        <v>1040</v>
      </c>
      <c r="D84" s="3">
        <v>1</v>
      </c>
      <c r="E84" s="9">
        <v>12772.2</v>
      </c>
      <c r="F84" s="9">
        <v>12772.2</v>
      </c>
      <c r="G84" s="9">
        <v>0</v>
      </c>
      <c r="H84" s="9">
        <v>0</v>
      </c>
      <c r="I84" s="9">
        <v>63861</v>
      </c>
      <c r="J84" s="9">
        <v>38316.6</v>
      </c>
      <c r="K84" s="9">
        <v>127722</v>
      </c>
      <c r="L84" s="9">
        <v>0</v>
      </c>
      <c r="M84" s="9">
        <v>127722</v>
      </c>
    </row>
    <row r="85" spans="1:13" x14ac:dyDescent="0.25">
      <c r="A85" s="2" t="s">
        <v>167</v>
      </c>
      <c r="B85" s="3" t="s">
        <v>168</v>
      </c>
      <c r="C85" s="3" t="s">
        <v>1039</v>
      </c>
      <c r="D85" s="3">
        <v>1</v>
      </c>
      <c r="E85" s="9">
        <v>33225.169239539428</v>
      </c>
      <c r="F85" s="9">
        <v>33225.169239539428</v>
      </c>
      <c r="G85" s="9">
        <v>0</v>
      </c>
      <c r="H85" s="9">
        <v>0</v>
      </c>
      <c r="I85" s="9">
        <v>166125.84619769713</v>
      </c>
      <c r="J85" s="9">
        <v>99675.507718618275</v>
      </c>
      <c r="K85" s="9">
        <v>445251.69239539426</v>
      </c>
      <c r="L85" s="9">
        <v>445251.69239539426</v>
      </c>
      <c r="M85" s="9">
        <v>0</v>
      </c>
    </row>
    <row r="86" spans="1:13" x14ac:dyDescent="0.25">
      <c r="A86" s="2" t="s">
        <v>169</v>
      </c>
      <c r="B86" s="3" t="s">
        <v>170</v>
      </c>
      <c r="C86" s="3" t="s">
        <v>1039</v>
      </c>
      <c r="D86" s="3">
        <v>1</v>
      </c>
      <c r="E86" s="9">
        <v>39816.86760060519</v>
      </c>
      <c r="F86" s="9">
        <v>39816.86760060519</v>
      </c>
      <c r="G86" s="9">
        <v>0</v>
      </c>
      <c r="H86" s="9">
        <v>0</v>
      </c>
      <c r="I86" s="9">
        <v>199084.33800302594</v>
      </c>
      <c r="J86" s="9">
        <v>119450.60280181556</v>
      </c>
      <c r="K86" s="9">
        <v>398168.67600605189</v>
      </c>
      <c r="L86" s="9">
        <v>398168.67600605189</v>
      </c>
      <c r="M86" s="9">
        <v>0</v>
      </c>
    </row>
    <row r="87" spans="1:13" x14ac:dyDescent="0.25">
      <c r="A87" s="2" t="s">
        <v>171</v>
      </c>
      <c r="B87" s="3" t="s">
        <v>172</v>
      </c>
      <c r="C87" s="3" t="s">
        <v>1039</v>
      </c>
      <c r="D87" s="3">
        <v>1</v>
      </c>
      <c r="E87" s="9">
        <v>31379.586578717677</v>
      </c>
      <c r="F87" s="9">
        <v>31379.586578717677</v>
      </c>
      <c r="G87" s="9">
        <v>0</v>
      </c>
      <c r="H87" s="9">
        <v>0</v>
      </c>
      <c r="I87" s="9">
        <v>156897.93289358838</v>
      </c>
      <c r="J87" s="9">
        <v>94138.759736153021</v>
      </c>
      <c r="K87" s="9">
        <v>313795.86578717676</v>
      </c>
      <c r="L87" s="9">
        <v>313795.86578717676</v>
      </c>
      <c r="M87" s="9">
        <v>0</v>
      </c>
    </row>
    <row r="88" spans="1:13" x14ac:dyDescent="0.25">
      <c r="A88" s="2" t="s">
        <v>173</v>
      </c>
      <c r="B88" s="3" t="s">
        <v>174</v>
      </c>
      <c r="C88" s="3" t="s">
        <v>1039</v>
      </c>
      <c r="D88" s="3">
        <v>1</v>
      </c>
      <c r="E88" s="9">
        <v>36456.105707092727</v>
      </c>
      <c r="F88" s="9">
        <v>36456.105707092727</v>
      </c>
      <c r="G88" s="9">
        <v>0</v>
      </c>
      <c r="H88" s="9">
        <v>0</v>
      </c>
      <c r="I88" s="9">
        <v>182280.52853546364</v>
      </c>
      <c r="J88" s="9">
        <v>109368.31712127819</v>
      </c>
      <c r="K88" s="9">
        <v>364561.05707092729</v>
      </c>
      <c r="L88" s="9">
        <v>364561.05707092729</v>
      </c>
      <c r="M88" s="9">
        <v>0</v>
      </c>
    </row>
    <row r="89" spans="1:13" x14ac:dyDescent="0.25">
      <c r="A89" s="2" t="s">
        <v>175</v>
      </c>
      <c r="B89" s="3" t="s">
        <v>176</v>
      </c>
      <c r="C89" s="3" t="s">
        <v>1043</v>
      </c>
      <c r="D89" s="3">
        <v>1</v>
      </c>
      <c r="E89" s="9">
        <v>11406.214617537336</v>
      </c>
      <c r="F89" s="9">
        <v>11406.214617537336</v>
      </c>
      <c r="G89" s="9">
        <v>0</v>
      </c>
      <c r="H89" s="9">
        <v>0</v>
      </c>
      <c r="I89" s="9">
        <v>57031.07308768668</v>
      </c>
      <c r="J89" s="9">
        <v>34218.643852612004</v>
      </c>
      <c r="K89" s="9">
        <v>114062.14617537336</v>
      </c>
      <c r="L89" s="9">
        <v>114062.14617537336</v>
      </c>
      <c r="M89" s="9">
        <v>0</v>
      </c>
    </row>
    <row r="90" spans="1:13" x14ac:dyDescent="0.25">
      <c r="A90" s="2" t="s">
        <v>177</v>
      </c>
      <c r="B90" s="3" t="s">
        <v>178</v>
      </c>
      <c r="C90" s="3" t="s">
        <v>1043</v>
      </c>
      <c r="D90" s="3">
        <v>1</v>
      </c>
      <c r="E90" s="9">
        <v>9013.8495544920206</v>
      </c>
      <c r="F90" s="9">
        <v>9013.8495544920206</v>
      </c>
      <c r="G90" s="9">
        <v>0</v>
      </c>
      <c r="H90" s="9">
        <v>0</v>
      </c>
      <c r="I90" s="9">
        <v>45069.247772460105</v>
      </c>
      <c r="J90" s="9">
        <v>27041.548663476064</v>
      </c>
      <c r="K90" s="9">
        <v>90138.49554492021</v>
      </c>
      <c r="L90" s="9">
        <v>90138.49554492021</v>
      </c>
      <c r="M90" s="9">
        <v>0</v>
      </c>
    </row>
    <row r="91" spans="1:13" x14ac:dyDescent="0.25">
      <c r="A91" s="2" t="s">
        <v>179</v>
      </c>
      <c r="B91" s="3" t="s">
        <v>180</v>
      </c>
      <c r="C91" s="3" t="s">
        <v>1039</v>
      </c>
      <c r="D91" s="3">
        <v>1</v>
      </c>
      <c r="E91" s="9">
        <v>31388.817583983298</v>
      </c>
      <c r="F91" s="9">
        <v>31388.817583983298</v>
      </c>
      <c r="G91" s="9">
        <v>0</v>
      </c>
      <c r="H91" s="9">
        <v>0</v>
      </c>
      <c r="I91" s="9">
        <v>156944.08791991649</v>
      </c>
      <c r="J91" s="9">
        <v>94166.452751949895</v>
      </c>
      <c r="K91" s="9">
        <v>313888.17583983298</v>
      </c>
      <c r="L91" s="9">
        <v>313888.17583983298</v>
      </c>
      <c r="M91" s="9">
        <v>0</v>
      </c>
    </row>
    <row r="92" spans="1:13" x14ac:dyDescent="0.25">
      <c r="A92" s="2" t="s">
        <v>181</v>
      </c>
      <c r="B92" s="3" t="s">
        <v>182</v>
      </c>
      <c r="C92" s="3" t="s">
        <v>1039</v>
      </c>
      <c r="D92" s="3">
        <v>1</v>
      </c>
      <c r="E92" s="9">
        <v>30997.47065528058</v>
      </c>
      <c r="F92" s="9">
        <v>30997.47065528058</v>
      </c>
      <c r="G92" s="9">
        <v>0</v>
      </c>
      <c r="H92" s="9">
        <v>0</v>
      </c>
      <c r="I92" s="9">
        <v>154987.35327640289</v>
      </c>
      <c r="J92" s="9">
        <v>92992.411965841733</v>
      </c>
      <c r="K92" s="9">
        <v>379974.70655280579</v>
      </c>
      <c r="L92" s="9">
        <v>379974.70655280579</v>
      </c>
      <c r="M92" s="9">
        <v>0</v>
      </c>
    </row>
    <row r="93" spans="1:13" x14ac:dyDescent="0.25">
      <c r="A93" s="2" t="s">
        <v>183</v>
      </c>
      <c r="B93" s="3" t="s">
        <v>184</v>
      </c>
      <c r="C93" s="3" t="s">
        <v>1044</v>
      </c>
      <c r="D93" s="3">
        <v>1</v>
      </c>
      <c r="E93" s="9">
        <v>23494.493880553127</v>
      </c>
      <c r="F93" s="9">
        <v>23494.493880553127</v>
      </c>
      <c r="G93" s="9">
        <v>0</v>
      </c>
      <c r="H93" s="9">
        <v>0</v>
      </c>
      <c r="I93" s="9">
        <v>117472.46940276562</v>
      </c>
      <c r="J93" s="9">
        <v>70483.481641659368</v>
      </c>
      <c r="K93" s="9">
        <v>351944.93880553124</v>
      </c>
      <c r="L93" s="9">
        <v>351944.93880553124</v>
      </c>
      <c r="M93" s="9">
        <v>0</v>
      </c>
    </row>
    <row r="94" spans="1:13" x14ac:dyDescent="0.25">
      <c r="A94" s="2" t="s">
        <v>185</v>
      </c>
      <c r="B94" s="3" t="s">
        <v>186</v>
      </c>
      <c r="C94" s="3" t="s">
        <v>1039</v>
      </c>
      <c r="D94" s="3">
        <v>1</v>
      </c>
      <c r="E94" s="9">
        <v>25468.889327465797</v>
      </c>
      <c r="F94" s="9">
        <v>25468.889327465797</v>
      </c>
      <c r="G94" s="9">
        <v>0</v>
      </c>
      <c r="H94" s="9">
        <v>0</v>
      </c>
      <c r="I94" s="9">
        <v>127344.44663732898</v>
      </c>
      <c r="J94" s="9">
        <v>76406.667982397383</v>
      </c>
      <c r="K94" s="9">
        <v>254688.89327465795</v>
      </c>
      <c r="L94" s="9">
        <v>254688.89327465795</v>
      </c>
      <c r="M94" s="9">
        <v>0</v>
      </c>
    </row>
    <row r="95" spans="1:13" x14ac:dyDescent="0.25">
      <c r="A95" s="2" t="s">
        <v>187</v>
      </c>
      <c r="B95" s="3" t="s">
        <v>188</v>
      </c>
      <c r="C95" s="3" t="s">
        <v>1039</v>
      </c>
      <c r="D95" s="3">
        <v>1</v>
      </c>
      <c r="E95" s="9">
        <v>31576.939491581481</v>
      </c>
      <c r="F95" s="9">
        <v>31576.939491581481</v>
      </c>
      <c r="G95" s="9">
        <v>0</v>
      </c>
      <c r="H95" s="9">
        <v>0</v>
      </c>
      <c r="I95" s="9">
        <v>157884.6974579074</v>
      </c>
      <c r="J95" s="9">
        <v>94730.818474744432</v>
      </c>
      <c r="K95" s="9">
        <v>315769.3949158148</v>
      </c>
      <c r="L95" s="9">
        <v>315769.3949158148</v>
      </c>
      <c r="M95" s="9">
        <v>0</v>
      </c>
    </row>
    <row r="96" spans="1:13" x14ac:dyDescent="0.25">
      <c r="A96" s="2" t="s">
        <v>189</v>
      </c>
      <c r="B96" s="3" t="s">
        <v>190</v>
      </c>
      <c r="C96" s="3" t="s">
        <v>1023</v>
      </c>
      <c r="D96" s="3">
        <v>1</v>
      </c>
      <c r="E96" s="9">
        <v>20379.7</v>
      </c>
      <c r="F96" s="9">
        <v>20379.7</v>
      </c>
      <c r="G96" s="9">
        <v>0</v>
      </c>
      <c r="H96" s="9">
        <v>0</v>
      </c>
      <c r="I96" s="9">
        <v>101898.5</v>
      </c>
      <c r="J96" s="9">
        <v>61139.1</v>
      </c>
      <c r="K96" s="9">
        <v>203797</v>
      </c>
      <c r="L96" s="9">
        <v>0</v>
      </c>
      <c r="M96" s="9">
        <v>203797</v>
      </c>
    </row>
    <row r="97" spans="1:13" x14ac:dyDescent="0.25">
      <c r="A97" s="2" t="s">
        <v>191</v>
      </c>
      <c r="B97" s="3" t="s">
        <v>192</v>
      </c>
      <c r="C97" s="3" t="s">
        <v>1039</v>
      </c>
      <c r="D97" s="3">
        <v>1</v>
      </c>
      <c r="E97" s="9">
        <v>42111.480927907061</v>
      </c>
      <c r="F97" s="9">
        <v>42111.480927907061</v>
      </c>
      <c r="G97" s="9">
        <v>0</v>
      </c>
      <c r="H97" s="9">
        <v>0</v>
      </c>
      <c r="I97" s="9">
        <v>210557.40463953529</v>
      </c>
      <c r="J97" s="9">
        <v>126334.44278372117</v>
      </c>
      <c r="K97" s="9">
        <v>561114.80927907059</v>
      </c>
      <c r="L97" s="9">
        <v>561114.80927907059</v>
      </c>
      <c r="M97" s="9">
        <v>0</v>
      </c>
    </row>
    <row r="98" spans="1:13" x14ac:dyDescent="0.25">
      <c r="A98" s="2" t="s">
        <v>193</v>
      </c>
      <c r="B98" s="3" t="s">
        <v>194</v>
      </c>
      <c r="C98" s="3" t="s">
        <v>1039</v>
      </c>
      <c r="D98" s="3">
        <v>1</v>
      </c>
      <c r="E98" s="9">
        <v>45446.293977752226</v>
      </c>
      <c r="F98" s="9">
        <v>45446.293977752226</v>
      </c>
      <c r="G98" s="9">
        <v>0</v>
      </c>
      <c r="H98" s="9">
        <v>0</v>
      </c>
      <c r="I98" s="9">
        <v>227231.46988876112</v>
      </c>
      <c r="J98" s="9">
        <v>136338.88193325666</v>
      </c>
      <c r="K98" s="9">
        <v>554462.93977752223</v>
      </c>
      <c r="L98" s="9">
        <v>554462.93977752223</v>
      </c>
      <c r="M98" s="9">
        <v>0</v>
      </c>
    </row>
    <row r="99" spans="1:13" x14ac:dyDescent="0.25">
      <c r="A99" s="2" t="s">
        <v>195</v>
      </c>
      <c r="B99" s="3" t="s">
        <v>196</v>
      </c>
      <c r="C99" s="3" t="s">
        <v>1023</v>
      </c>
      <c r="D99" s="3">
        <v>1</v>
      </c>
      <c r="E99" s="9">
        <v>50315.200000000004</v>
      </c>
      <c r="F99" s="9">
        <v>50315.200000000004</v>
      </c>
      <c r="G99" s="9">
        <v>0</v>
      </c>
      <c r="H99" s="9">
        <v>0</v>
      </c>
      <c r="I99" s="9">
        <v>251576</v>
      </c>
      <c r="J99" s="9">
        <v>150945.60000000001</v>
      </c>
      <c r="K99" s="9">
        <v>503152</v>
      </c>
      <c r="L99" s="9">
        <v>0</v>
      </c>
      <c r="M99" s="9">
        <v>503152</v>
      </c>
    </row>
    <row r="100" spans="1:13" x14ac:dyDescent="0.25">
      <c r="A100" s="2" t="s">
        <v>197</v>
      </c>
      <c r="B100" s="3" t="s">
        <v>198</v>
      </c>
      <c r="C100" s="3" t="s">
        <v>1023</v>
      </c>
      <c r="D100" s="3">
        <v>1</v>
      </c>
      <c r="E100" s="9">
        <v>39268.300000000003</v>
      </c>
      <c r="F100" s="9">
        <v>39268.300000000003</v>
      </c>
      <c r="G100" s="9">
        <v>0</v>
      </c>
      <c r="H100" s="9">
        <v>0</v>
      </c>
      <c r="I100" s="9">
        <v>196341.5</v>
      </c>
      <c r="J100" s="9">
        <v>117804.9</v>
      </c>
      <c r="K100" s="9">
        <v>392683</v>
      </c>
      <c r="L100" s="9">
        <v>0</v>
      </c>
      <c r="M100" s="9">
        <v>392683</v>
      </c>
    </row>
    <row r="101" spans="1:13" x14ac:dyDescent="0.25">
      <c r="A101" s="2" t="s">
        <v>199</v>
      </c>
      <c r="B101" s="3" t="s">
        <v>200</v>
      </c>
      <c r="C101" s="3" t="s">
        <v>1039</v>
      </c>
      <c r="D101" s="3">
        <v>1</v>
      </c>
      <c r="E101" s="9">
        <v>30482.854427284878</v>
      </c>
      <c r="F101" s="9">
        <v>30482.854427284878</v>
      </c>
      <c r="G101" s="9">
        <v>0</v>
      </c>
      <c r="H101" s="9">
        <v>0</v>
      </c>
      <c r="I101" s="9">
        <v>152414.27213642438</v>
      </c>
      <c r="J101" s="9">
        <v>91448.563281854629</v>
      </c>
      <c r="K101" s="9">
        <v>404828.54427284875</v>
      </c>
      <c r="L101" s="9">
        <v>404828.54427284875</v>
      </c>
      <c r="M101" s="9">
        <v>0</v>
      </c>
    </row>
    <row r="102" spans="1:13" x14ac:dyDescent="0.25">
      <c r="A102" s="2" t="s">
        <v>201</v>
      </c>
      <c r="B102" s="3" t="s">
        <v>202</v>
      </c>
      <c r="C102" s="3" t="s">
        <v>1040</v>
      </c>
      <c r="D102" s="3">
        <v>1</v>
      </c>
      <c r="E102" s="9">
        <v>12772.2</v>
      </c>
      <c r="F102" s="9">
        <v>12772.2</v>
      </c>
      <c r="G102" s="9">
        <v>0</v>
      </c>
      <c r="H102" s="9">
        <v>0</v>
      </c>
      <c r="I102" s="9">
        <v>63861</v>
      </c>
      <c r="J102" s="9">
        <v>38316.6</v>
      </c>
      <c r="K102" s="9">
        <v>127722</v>
      </c>
      <c r="L102" s="9">
        <v>0</v>
      </c>
      <c r="M102" s="9">
        <v>127722</v>
      </c>
    </row>
    <row r="103" spans="1:13" x14ac:dyDescent="0.25">
      <c r="A103" s="2" t="s">
        <v>203</v>
      </c>
      <c r="B103" s="3" t="s">
        <v>204</v>
      </c>
      <c r="C103" s="3" t="s">
        <v>1039</v>
      </c>
      <c r="D103" s="3">
        <v>1</v>
      </c>
      <c r="E103" s="9">
        <v>31335.740098675422</v>
      </c>
      <c r="F103" s="9">
        <v>31335.740098675422</v>
      </c>
      <c r="G103" s="9">
        <v>0</v>
      </c>
      <c r="H103" s="9">
        <v>0</v>
      </c>
      <c r="I103" s="9">
        <v>156678.70049337711</v>
      </c>
      <c r="J103" s="9">
        <v>94007.220296026266</v>
      </c>
      <c r="K103" s="9">
        <v>408357.40098675422</v>
      </c>
      <c r="L103" s="9">
        <v>408357.40098675422</v>
      </c>
      <c r="M103" s="9">
        <v>0</v>
      </c>
    </row>
    <row r="104" spans="1:13" x14ac:dyDescent="0.25">
      <c r="A104" s="2" t="s">
        <v>205</v>
      </c>
      <c r="B104" s="3" t="s">
        <v>206</v>
      </c>
      <c r="C104" s="3" t="s">
        <v>1039</v>
      </c>
      <c r="D104" s="3">
        <v>1</v>
      </c>
      <c r="E104" s="9">
        <v>34013.341970606518</v>
      </c>
      <c r="F104" s="9">
        <v>34013.341970606518</v>
      </c>
      <c r="G104" s="9">
        <v>0</v>
      </c>
      <c r="H104" s="9">
        <v>0</v>
      </c>
      <c r="I104" s="9">
        <v>170066.70985303257</v>
      </c>
      <c r="J104" s="9">
        <v>102040.02591181954</v>
      </c>
      <c r="K104" s="9">
        <v>480133.41970606515</v>
      </c>
      <c r="L104" s="9">
        <v>480133.41970606515</v>
      </c>
      <c r="M104" s="9">
        <v>0</v>
      </c>
    </row>
    <row r="105" spans="1:13" x14ac:dyDescent="0.25">
      <c r="A105" s="2" t="s">
        <v>207</v>
      </c>
      <c r="B105" s="3" t="s">
        <v>208</v>
      </c>
      <c r="C105" s="3" t="s">
        <v>1038</v>
      </c>
      <c r="D105" s="3">
        <v>1</v>
      </c>
      <c r="E105" s="9">
        <v>29618.632723534334</v>
      </c>
      <c r="F105" s="9">
        <v>29618.632723534334</v>
      </c>
      <c r="G105" s="9">
        <v>0</v>
      </c>
      <c r="H105" s="9">
        <v>0</v>
      </c>
      <c r="I105" s="9">
        <v>148093.16361767167</v>
      </c>
      <c r="J105" s="9">
        <v>88855.898170603003</v>
      </c>
      <c r="K105" s="9">
        <v>406186.32723534334</v>
      </c>
      <c r="L105" s="9">
        <v>406186.32723534334</v>
      </c>
      <c r="M105" s="9">
        <v>0</v>
      </c>
    </row>
    <row r="106" spans="1:13" x14ac:dyDescent="0.25">
      <c r="A106" s="2" t="s">
        <v>209</v>
      </c>
      <c r="B106" s="3" t="s">
        <v>210</v>
      </c>
      <c r="C106" s="3" t="s">
        <v>1039</v>
      </c>
      <c r="D106" s="3">
        <v>1</v>
      </c>
      <c r="E106" s="9">
        <v>34213.638600226979</v>
      </c>
      <c r="F106" s="9">
        <v>34213.638600226979</v>
      </c>
      <c r="G106" s="9">
        <v>0</v>
      </c>
      <c r="H106" s="9">
        <v>0</v>
      </c>
      <c r="I106" s="9">
        <v>171068.19300113487</v>
      </c>
      <c r="J106" s="9">
        <v>102640.91580068092</v>
      </c>
      <c r="K106" s="9">
        <v>472136.38600226975</v>
      </c>
      <c r="L106" s="9">
        <v>472136.38600226975</v>
      </c>
      <c r="M106" s="9">
        <v>0</v>
      </c>
    </row>
    <row r="107" spans="1:13" x14ac:dyDescent="0.25">
      <c r="A107" s="2" t="s">
        <v>211</v>
      </c>
      <c r="B107" s="3" t="s">
        <v>212</v>
      </c>
      <c r="C107" s="3" t="s">
        <v>1038</v>
      </c>
      <c r="D107" s="3">
        <v>1</v>
      </c>
      <c r="E107" s="9">
        <v>67712.557343854001</v>
      </c>
      <c r="F107" s="9">
        <v>67712.557343854001</v>
      </c>
      <c r="G107" s="9">
        <v>0</v>
      </c>
      <c r="H107" s="9">
        <v>0</v>
      </c>
      <c r="I107" s="9">
        <v>338562.78671926999</v>
      </c>
      <c r="J107" s="9">
        <v>203137.67203156199</v>
      </c>
      <c r="K107" s="9">
        <v>855125.57343853998</v>
      </c>
      <c r="L107" s="9">
        <v>855125.57343853998</v>
      </c>
      <c r="M107" s="9">
        <v>0</v>
      </c>
    </row>
    <row r="108" spans="1:13" x14ac:dyDescent="0.25">
      <c r="A108" s="2" t="s">
        <v>213</v>
      </c>
      <c r="B108" s="3" t="s">
        <v>214</v>
      </c>
      <c r="C108" s="3" t="s">
        <v>1042</v>
      </c>
      <c r="D108" s="3">
        <v>1</v>
      </c>
      <c r="E108" s="9">
        <v>14535.901905026532</v>
      </c>
      <c r="F108" s="9">
        <v>14535.901905026532</v>
      </c>
      <c r="G108" s="9">
        <v>0</v>
      </c>
      <c r="H108" s="9">
        <v>0</v>
      </c>
      <c r="I108" s="9">
        <v>72679.509525132657</v>
      </c>
      <c r="J108" s="9">
        <v>43607.705715079595</v>
      </c>
      <c r="K108" s="9">
        <v>145359.01905026531</v>
      </c>
      <c r="L108" s="9">
        <v>145359.01905026531</v>
      </c>
      <c r="M108" s="9">
        <v>0</v>
      </c>
    </row>
    <row r="109" spans="1:13" x14ac:dyDescent="0.25">
      <c r="A109" s="2" t="s">
        <v>215</v>
      </c>
      <c r="B109" s="3" t="s">
        <v>216</v>
      </c>
      <c r="C109" s="3" t="s">
        <v>1023</v>
      </c>
      <c r="D109" s="3">
        <v>1</v>
      </c>
      <c r="E109" s="9">
        <v>43131.4</v>
      </c>
      <c r="F109" s="9">
        <v>43131.4</v>
      </c>
      <c r="G109" s="9">
        <v>0</v>
      </c>
      <c r="H109" s="9">
        <v>0</v>
      </c>
      <c r="I109" s="9">
        <v>215657</v>
      </c>
      <c r="J109" s="9">
        <v>129394.2</v>
      </c>
      <c r="K109" s="9">
        <v>431314</v>
      </c>
      <c r="L109" s="9">
        <v>0</v>
      </c>
      <c r="M109" s="9">
        <v>431314</v>
      </c>
    </row>
    <row r="110" spans="1:13" x14ac:dyDescent="0.25">
      <c r="A110" s="2" t="s">
        <v>217</v>
      </c>
      <c r="B110" s="3" t="s">
        <v>218</v>
      </c>
      <c r="C110" s="3" t="s">
        <v>1040</v>
      </c>
      <c r="D110" s="3">
        <v>1</v>
      </c>
      <c r="E110" s="9">
        <v>12772.2</v>
      </c>
      <c r="F110" s="9">
        <v>12772.2</v>
      </c>
      <c r="G110" s="9">
        <v>0</v>
      </c>
      <c r="H110" s="9">
        <v>0</v>
      </c>
      <c r="I110" s="9">
        <v>63861</v>
      </c>
      <c r="J110" s="9">
        <v>38316.6</v>
      </c>
      <c r="K110" s="9">
        <v>127722</v>
      </c>
      <c r="L110" s="9">
        <v>0</v>
      </c>
      <c r="M110" s="9">
        <v>127722</v>
      </c>
    </row>
    <row r="111" spans="1:13" x14ac:dyDescent="0.25">
      <c r="A111" s="2" t="s">
        <v>219</v>
      </c>
      <c r="B111" s="3" t="s">
        <v>220</v>
      </c>
      <c r="C111" s="3" t="s">
        <v>1023</v>
      </c>
      <c r="D111" s="3">
        <v>1</v>
      </c>
      <c r="E111" s="9">
        <v>30701.5</v>
      </c>
      <c r="F111" s="9">
        <v>30701.5</v>
      </c>
      <c r="G111" s="9">
        <v>0</v>
      </c>
      <c r="H111" s="9">
        <v>0</v>
      </c>
      <c r="I111" s="9">
        <v>153507.5</v>
      </c>
      <c r="J111" s="9">
        <v>92104.5</v>
      </c>
      <c r="K111" s="9">
        <v>307015</v>
      </c>
      <c r="L111" s="9">
        <v>0</v>
      </c>
      <c r="M111" s="9">
        <v>307015</v>
      </c>
    </row>
    <row r="112" spans="1:13" x14ac:dyDescent="0.25">
      <c r="A112" s="2" t="s">
        <v>221</v>
      </c>
      <c r="B112" s="3" t="s">
        <v>222</v>
      </c>
      <c r="C112" s="3" t="s">
        <v>1039</v>
      </c>
      <c r="D112" s="3">
        <v>1</v>
      </c>
      <c r="E112" s="9">
        <v>32087.20583809201</v>
      </c>
      <c r="F112" s="9">
        <v>32087.20583809201</v>
      </c>
      <c r="G112" s="9">
        <v>0</v>
      </c>
      <c r="H112" s="9">
        <v>0</v>
      </c>
      <c r="I112" s="9">
        <v>160436.02919046005</v>
      </c>
      <c r="J112" s="9">
        <v>96261.617514276018</v>
      </c>
      <c r="K112" s="9">
        <v>380872.05838092009</v>
      </c>
      <c r="L112" s="9">
        <v>380872.05838092009</v>
      </c>
      <c r="M112" s="9">
        <v>0</v>
      </c>
    </row>
    <row r="113" spans="1:13" x14ac:dyDescent="0.25">
      <c r="A113" s="2" t="s">
        <v>223</v>
      </c>
      <c r="B113" s="3" t="s">
        <v>224</v>
      </c>
      <c r="C113" s="3" t="s">
        <v>1045</v>
      </c>
      <c r="D113" s="3">
        <v>1</v>
      </c>
      <c r="E113" s="9">
        <v>54588.619987858357</v>
      </c>
      <c r="F113" s="9">
        <v>54588.619987858357</v>
      </c>
      <c r="G113" s="9">
        <v>0</v>
      </c>
      <c r="H113" s="9">
        <v>0</v>
      </c>
      <c r="I113" s="9">
        <v>272943.09993929177</v>
      </c>
      <c r="J113" s="9">
        <v>163765.85996357506</v>
      </c>
      <c r="K113" s="9">
        <v>545886.19987858355</v>
      </c>
      <c r="L113" s="9">
        <v>545886.19987858355</v>
      </c>
      <c r="M113" s="9">
        <v>0</v>
      </c>
    </row>
    <row r="114" spans="1:13" x14ac:dyDescent="0.25">
      <c r="A114" s="2" t="s">
        <v>225</v>
      </c>
      <c r="B114" s="3" t="s">
        <v>226</v>
      </c>
      <c r="C114" s="3" t="s">
        <v>1039</v>
      </c>
      <c r="D114" s="3">
        <v>1</v>
      </c>
      <c r="E114" s="9">
        <v>30010.139377435815</v>
      </c>
      <c r="F114" s="9">
        <v>30010.139377435815</v>
      </c>
      <c r="G114" s="9">
        <v>0</v>
      </c>
      <c r="H114" s="9">
        <v>0</v>
      </c>
      <c r="I114" s="9">
        <v>150050.69688717907</v>
      </c>
      <c r="J114" s="9">
        <v>90030.418132307444</v>
      </c>
      <c r="K114" s="9">
        <v>427101.39377435815</v>
      </c>
      <c r="L114" s="9">
        <v>427101.39377435815</v>
      </c>
      <c r="M114" s="9">
        <v>0</v>
      </c>
    </row>
    <row r="115" spans="1:13" x14ac:dyDescent="0.25">
      <c r="A115" s="3" t="s">
        <v>227</v>
      </c>
      <c r="B115" s="3" t="s">
        <v>228</v>
      </c>
      <c r="C115" s="3" t="s">
        <v>1023</v>
      </c>
      <c r="D115" s="3">
        <v>1</v>
      </c>
      <c r="E115" s="9">
        <v>36231.9</v>
      </c>
      <c r="F115" s="9">
        <v>36231.9</v>
      </c>
      <c r="G115" s="9">
        <v>0</v>
      </c>
      <c r="H115" s="9">
        <v>0</v>
      </c>
      <c r="I115" s="9">
        <v>181159.5</v>
      </c>
      <c r="J115" s="9">
        <v>108695.7</v>
      </c>
      <c r="K115" s="9">
        <v>362319</v>
      </c>
      <c r="L115" s="9">
        <v>0</v>
      </c>
      <c r="M115" s="9">
        <v>362319</v>
      </c>
    </row>
    <row r="116" spans="1:13" x14ac:dyDescent="0.25">
      <c r="A116" s="2" t="s">
        <v>229</v>
      </c>
      <c r="B116" s="3" t="s">
        <v>230</v>
      </c>
      <c r="C116" s="3" t="s">
        <v>1023</v>
      </c>
      <c r="D116" s="3">
        <v>1</v>
      </c>
      <c r="E116" s="9">
        <v>29303.200000000001</v>
      </c>
      <c r="F116" s="9">
        <v>29303.200000000001</v>
      </c>
      <c r="G116" s="9">
        <v>0</v>
      </c>
      <c r="H116" s="9">
        <v>0</v>
      </c>
      <c r="I116" s="9">
        <v>146516</v>
      </c>
      <c r="J116" s="9">
        <v>87909.599999999991</v>
      </c>
      <c r="K116" s="9">
        <v>293032</v>
      </c>
      <c r="L116" s="9">
        <v>0</v>
      </c>
      <c r="M116" s="9">
        <v>293032</v>
      </c>
    </row>
    <row r="117" spans="1:13" x14ac:dyDescent="0.25">
      <c r="A117" s="2" t="s">
        <v>231</v>
      </c>
      <c r="B117" s="3" t="s">
        <v>232</v>
      </c>
      <c r="C117" s="3" t="s">
        <v>1042</v>
      </c>
      <c r="D117" s="3">
        <v>1</v>
      </c>
      <c r="E117" s="9">
        <v>14535.901905026532</v>
      </c>
      <c r="F117" s="9">
        <v>14535.901905026532</v>
      </c>
      <c r="G117" s="9">
        <v>0</v>
      </c>
      <c r="H117" s="9">
        <v>0</v>
      </c>
      <c r="I117" s="9">
        <v>72679.509525132657</v>
      </c>
      <c r="J117" s="9">
        <v>43607.705715079595</v>
      </c>
      <c r="K117" s="9">
        <v>145359.01905026531</v>
      </c>
      <c r="L117" s="9">
        <v>145359.01905026531</v>
      </c>
      <c r="M117" s="9">
        <v>0</v>
      </c>
    </row>
    <row r="118" spans="1:13" x14ac:dyDescent="0.25">
      <c r="A118" s="2" t="s">
        <v>233</v>
      </c>
      <c r="B118" s="3" t="s">
        <v>234</v>
      </c>
      <c r="C118" s="3" t="s">
        <v>1023</v>
      </c>
      <c r="D118" s="3">
        <v>1</v>
      </c>
      <c r="E118" s="9">
        <v>24638.7</v>
      </c>
      <c r="F118" s="9">
        <v>24638.7</v>
      </c>
      <c r="G118" s="9">
        <v>0</v>
      </c>
      <c r="H118" s="9">
        <v>0</v>
      </c>
      <c r="I118" s="9">
        <v>123193.5</v>
      </c>
      <c r="J118" s="9">
        <v>73916.099999999991</v>
      </c>
      <c r="K118" s="9">
        <v>246387</v>
      </c>
      <c r="L118" s="9">
        <v>0</v>
      </c>
      <c r="M118" s="9">
        <v>246387</v>
      </c>
    </row>
    <row r="119" spans="1:13" x14ac:dyDescent="0.25">
      <c r="A119" s="2" t="s">
        <v>235</v>
      </c>
      <c r="B119" s="3" t="s">
        <v>236</v>
      </c>
      <c r="C119" s="3" t="s">
        <v>1038</v>
      </c>
      <c r="D119" s="3">
        <v>1</v>
      </c>
      <c r="E119" s="9">
        <v>33046.285680114008</v>
      </c>
      <c r="F119" s="9">
        <v>33046.285680114008</v>
      </c>
      <c r="G119" s="9">
        <v>0</v>
      </c>
      <c r="H119" s="9">
        <v>0</v>
      </c>
      <c r="I119" s="9">
        <v>165231.42840057003</v>
      </c>
      <c r="J119" s="9">
        <v>99138.857040342016</v>
      </c>
      <c r="K119" s="9">
        <v>355462.85680114006</v>
      </c>
      <c r="L119" s="9">
        <v>355462.85680114006</v>
      </c>
      <c r="M119" s="9">
        <v>0</v>
      </c>
    </row>
    <row r="120" spans="1:13" x14ac:dyDescent="0.25">
      <c r="A120" s="2" t="s">
        <v>237</v>
      </c>
      <c r="B120" s="3" t="s">
        <v>238</v>
      </c>
      <c r="C120" s="3" t="s">
        <v>1039</v>
      </c>
      <c r="D120" s="3">
        <v>1</v>
      </c>
      <c r="E120" s="9">
        <v>29122.988752322348</v>
      </c>
      <c r="F120" s="9">
        <v>29122.988752322348</v>
      </c>
      <c r="G120" s="9">
        <v>0</v>
      </c>
      <c r="H120" s="9">
        <v>0</v>
      </c>
      <c r="I120" s="9">
        <v>145614.94376161174</v>
      </c>
      <c r="J120" s="9">
        <v>87368.966256967033</v>
      </c>
      <c r="K120" s="9">
        <v>356229.88752322347</v>
      </c>
      <c r="L120" s="9">
        <v>356229.88752322347</v>
      </c>
      <c r="M120" s="9">
        <v>0</v>
      </c>
    </row>
    <row r="121" spans="1:13" x14ac:dyDescent="0.25">
      <c r="A121" s="2" t="s">
        <v>239</v>
      </c>
      <c r="B121" s="3" t="s">
        <v>240</v>
      </c>
      <c r="C121" s="3" t="s">
        <v>1044</v>
      </c>
      <c r="D121" s="3">
        <v>1</v>
      </c>
      <c r="E121" s="9">
        <v>33847.934638847706</v>
      </c>
      <c r="F121" s="9">
        <v>33847.934638847706</v>
      </c>
      <c r="G121" s="9">
        <v>0</v>
      </c>
      <c r="H121" s="9">
        <v>0</v>
      </c>
      <c r="I121" s="9">
        <v>169239.67319423851</v>
      </c>
      <c r="J121" s="9">
        <v>101543.8039165431</v>
      </c>
      <c r="K121" s="9">
        <v>403479.34638847702</v>
      </c>
      <c r="L121" s="9">
        <v>403479.34638847702</v>
      </c>
      <c r="M121" s="9">
        <v>0</v>
      </c>
    </row>
    <row r="122" spans="1:13" x14ac:dyDescent="0.25">
      <c r="A122" s="2" t="s">
        <v>241</v>
      </c>
      <c r="B122" s="3" t="s">
        <v>242</v>
      </c>
      <c r="C122" s="3" t="s">
        <v>1038</v>
      </c>
      <c r="D122" s="3">
        <v>1</v>
      </c>
      <c r="E122" s="9">
        <v>27726.487983992458</v>
      </c>
      <c r="F122" s="9">
        <v>27726.487983992458</v>
      </c>
      <c r="G122" s="9">
        <v>0</v>
      </c>
      <c r="H122" s="9">
        <v>0</v>
      </c>
      <c r="I122" s="9">
        <v>138632.43991996229</v>
      </c>
      <c r="J122" s="9">
        <v>83179.463951977363</v>
      </c>
      <c r="K122" s="9">
        <v>352264.87983992457</v>
      </c>
      <c r="L122" s="9">
        <v>352264.87983992457</v>
      </c>
      <c r="M122" s="9">
        <v>0</v>
      </c>
    </row>
    <row r="123" spans="1:13" x14ac:dyDescent="0.25">
      <c r="A123" s="2" t="s">
        <v>243</v>
      </c>
      <c r="B123" s="3" t="s">
        <v>244</v>
      </c>
      <c r="C123" s="3" t="s">
        <v>1039</v>
      </c>
      <c r="D123" s="3">
        <v>1</v>
      </c>
      <c r="E123" s="9">
        <v>26104.095267763427</v>
      </c>
      <c r="F123" s="9">
        <v>26104.095267763427</v>
      </c>
      <c r="G123" s="9">
        <v>0</v>
      </c>
      <c r="H123" s="9">
        <v>0</v>
      </c>
      <c r="I123" s="9">
        <v>130520.47633881713</v>
      </c>
      <c r="J123" s="9">
        <v>78312.285803290273</v>
      </c>
      <c r="K123" s="9">
        <v>380040.95267763425</v>
      </c>
      <c r="L123" s="9">
        <v>380040.95267763425</v>
      </c>
      <c r="M123" s="9">
        <v>0</v>
      </c>
    </row>
    <row r="124" spans="1:13" x14ac:dyDescent="0.25">
      <c r="A124" s="2" t="s">
        <v>245</v>
      </c>
      <c r="B124" s="3" t="s">
        <v>246</v>
      </c>
      <c r="C124" s="3" t="s">
        <v>1039</v>
      </c>
      <c r="D124" s="3">
        <v>1</v>
      </c>
      <c r="E124" s="9">
        <v>31684.150473066013</v>
      </c>
      <c r="F124" s="9">
        <v>31684.150473066013</v>
      </c>
      <c r="G124" s="9">
        <v>0</v>
      </c>
      <c r="H124" s="9">
        <v>0</v>
      </c>
      <c r="I124" s="9">
        <v>158420.75236533006</v>
      </c>
      <c r="J124" s="9">
        <v>95052.451419198027</v>
      </c>
      <c r="K124" s="9">
        <v>316841.50473066012</v>
      </c>
      <c r="L124" s="9">
        <v>316841.50473066012</v>
      </c>
      <c r="M124" s="9">
        <v>0</v>
      </c>
    </row>
    <row r="125" spans="1:13" x14ac:dyDescent="0.25">
      <c r="A125" s="2" t="s">
        <v>247</v>
      </c>
      <c r="B125" s="3" t="s">
        <v>248</v>
      </c>
      <c r="C125" s="3" t="s">
        <v>1043</v>
      </c>
      <c r="D125" s="3">
        <v>1</v>
      </c>
      <c r="E125" s="9">
        <v>2260.2811185051501</v>
      </c>
      <c r="F125" s="9">
        <v>2260.2811185051501</v>
      </c>
      <c r="G125" s="9">
        <v>0</v>
      </c>
      <c r="H125" s="9">
        <v>0</v>
      </c>
      <c r="I125" s="9">
        <v>11301.405592525749</v>
      </c>
      <c r="J125" s="9">
        <v>6780.8433555154488</v>
      </c>
      <c r="K125" s="9">
        <v>124602.8111850515</v>
      </c>
      <c r="L125" s="9">
        <v>124602.8111850515</v>
      </c>
      <c r="M125" s="9">
        <v>0</v>
      </c>
    </row>
    <row r="126" spans="1:13" x14ac:dyDescent="0.25">
      <c r="A126" s="2" t="s">
        <v>249</v>
      </c>
      <c r="B126" s="3" t="s">
        <v>250</v>
      </c>
      <c r="C126" s="3" t="s">
        <v>1046</v>
      </c>
      <c r="D126" s="3">
        <v>1</v>
      </c>
      <c r="E126" s="9">
        <v>57717.784794508923</v>
      </c>
      <c r="F126" s="9">
        <v>57717.784794508923</v>
      </c>
      <c r="G126" s="9">
        <v>0</v>
      </c>
      <c r="H126" s="9">
        <v>0</v>
      </c>
      <c r="I126" s="9">
        <v>288588.92397254461</v>
      </c>
      <c r="J126" s="9">
        <v>173153.35438352675</v>
      </c>
      <c r="K126" s="9">
        <v>679177.84794508922</v>
      </c>
      <c r="L126" s="9">
        <f>K126-M126</f>
        <v>399470.84794508922</v>
      </c>
      <c r="M126" s="9">
        <v>279707</v>
      </c>
    </row>
    <row r="127" spans="1:13" x14ac:dyDescent="0.25">
      <c r="A127" s="2" t="s">
        <v>251</v>
      </c>
      <c r="B127" s="3" t="s">
        <v>252</v>
      </c>
      <c r="C127" s="3" t="s">
        <v>1038</v>
      </c>
      <c r="D127" s="3">
        <v>1</v>
      </c>
      <c r="E127" s="9">
        <v>23136.265938984274</v>
      </c>
      <c r="F127" s="9">
        <v>23136.265938984274</v>
      </c>
      <c r="G127" s="9">
        <v>0</v>
      </c>
      <c r="H127" s="9">
        <v>0</v>
      </c>
      <c r="I127" s="9">
        <v>115681.32969492135</v>
      </c>
      <c r="J127" s="9">
        <v>69408.797816952807</v>
      </c>
      <c r="K127" s="9">
        <v>337362.65938984271</v>
      </c>
      <c r="L127" s="9">
        <v>337362.65938984271</v>
      </c>
      <c r="M127" s="9">
        <v>0</v>
      </c>
    </row>
    <row r="128" spans="1:13" x14ac:dyDescent="0.25">
      <c r="A128" s="3" t="s">
        <v>253</v>
      </c>
      <c r="B128" s="3" t="s">
        <v>254</v>
      </c>
      <c r="C128" s="3" t="s">
        <v>1023</v>
      </c>
      <c r="D128" s="3">
        <v>1</v>
      </c>
      <c r="E128" s="9">
        <v>28007.800000000003</v>
      </c>
      <c r="F128" s="9">
        <v>28007.800000000003</v>
      </c>
      <c r="G128" s="9">
        <v>0</v>
      </c>
      <c r="H128" s="9">
        <v>0</v>
      </c>
      <c r="I128" s="9">
        <v>140039</v>
      </c>
      <c r="J128" s="9">
        <v>84023.4</v>
      </c>
      <c r="K128" s="9">
        <v>280078</v>
      </c>
      <c r="L128" s="9">
        <v>0</v>
      </c>
      <c r="M128" s="9">
        <v>280078</v>
      </c>
    </row>
    <row r="129" spans="1:13" x14ac:dyDescent="0.25">
      <c r="A129" s="2" t="s">
        <v>255</v>
      </c>
      <c r="B129" s="3" t="s">
        <v>256</v>
      </c>
      <c r="C129" s="3" t="s">
        <v>1039</v>
      </c>
      <c r="D129" s="3">
        <v>1</v>
      </c>
      <c r="E129" s="9">
        <v>36511.843909102819</v>
      </c>
      <c r="F129" s="9">
        <v>36511.843909102819</v>
      </c>
      <c r="G129" s="9">
        <v>0</v>
      </c>
      <c r="H129" s="9">
        <v>0</v>
      </c>
      <c r="I129" s="9">
        <v>182559.21954551409</v>
      </c>
      <c r="J129" s="9">
        <v>109535.53172730845</v>
      </c>
      <c r="K129" s="9">
        <v>395118.43909102818</v>
      </c>
      <c r="L129" s="9">
        <v>395118.43909102818</v>
      </c>
      <c r="M129" s="9">
        <v>0</v>
      </c>
    </row>
    <row r="130" spans="1:13" x14ac:dyDescent="0.25">
      <c r="A130" s="2" t="s">
        <v>257</v>
      </c>
      <c r="B130" s="3" t="s">
        <v>258</v>
      </c>
      <c r="C130" s="3" t="s">
        <v>1042</v>
      </c>
      <c r="D130" s="3">
        <v>1</v>
      </c>
      <c r="E130" s="9">
        <v>14535.901905026532</v>
      </c>
      <c r="F130" s="9">
        <v>14535.901905026532</v>
      </c>
      <c r="G130" s="9">
        <v>0</v>
      </c>
      <c r="H130" s="9">
        <v>0</v>
      </c>
      <c r="I130" s="9">
        <v>72679.509525132657</v>
      </c>
      <c r="J130" s="9">
        <v>43607.705715079595</v>
      </c>
      <c r="K130" s="9">
        <v>145359.01905026531</v>
      </c>
      <c r="L130" s="9">
        <v>145359.01905026531</v>
      </c>
      <c r="M130" s="9">
        <v>0</v>
      </c>
    </row>
    <row r="131" spans="1:13" x14ac:dyDescent="0.25">
      <c r="A131" s="2" t="s">
        <v>259</v>
      </c>
      <c r="B131" s="3" t="s">
        <v>260</v>
      </c>
      <c r="C131" s="3" t="s">
        <v>1039</v>
      </c>
      <c r="D131" s="3">
        <v>1</v>
      </c>
      <c r="E131" s="9">
        <v>28140.996432182375</v>
      </c>
      <c r="F131" s="9">
        <v>28140.996432182375</v>
      </c>
      <c r="G131" s="9">
        <v>0</v>
      </c>
      <c r="H131" s="9">
        <v>0</v>
      </c>
      <c r="I131" s="9">
        <v>140704.98216091187</v>
      </c>
      <c r="J131" s="9">
        <v>84422.989296547123</v>
      </c>
      <c r="K131" s="9">
        <v>383409.96432182373</v>
      </c>
      <c r="L131" s="9">
        <v>383409.96432182373</v>
      </c>
      <c r="M131" s="9">
        <v>0</v>
      </c>
    </row>
    <row r="132" spans="1:13" x14ac:dyDescent="0.25">
      <c r="A132" s="2" t="s">
        <v>261</v>
      </c>
      <c r="B132" s="3" t="s">
        <v>262</v>
      </c>
      <c r="C132" s="3" t="s">
        <v>1039</v>
      </c>
      <c r="D132" s="3">
        <v>1</v>
      </c>
      <c r="E132" s="9">
        <v>27857.534010609423</v>
      </c>
      <c r="F132" s="9">
        <v>27857.534010609423</v>
      </c>
      <c r="G132" s="9">
        <v>0</v>
      </c>
      <c r="H132" s="9">
        <v>0</v>
      </c>
      <c r="I132" s="9">
        <v>139287.6700530471</v>
      </c>
      <c r="J132" s="9">
        <v>83572.602031828254</v>
      </c>
      <c r="K132" s="9">
        <v>316575.3401060942</v>
      </c>
      <c r="L132" s="9">
        <v>316575.3401060942</v>
      </c>
      <c r="M132" s="9">
        <v>0</v>
      </c>
    </row>
    <row r="133" spans="1:13" x14ac:dyDescent="0.25">
      <c r="A133" s="2" t="s">
        <v>263</v>
      </c>
      <c r="B133" s="3" t="s">
        <v>264</v>
      </c>
      <c r="C133" s="3" t="s">
        <v>1023</v>
      </c>
      <c r="D133" s="3">
        <v>1</v>
      </c>
      <c r="E133" s="9">
        <v>33144.5</v>
      </c>
      <c r="F133" s="9">
        <v>33144.5</v>
      </c>
      <c r="G133" s="9">
        <v>0</v>
      </c>
      <c r="H133" s="9">
        <v>0</v>
      </c>
      <c r="I133" s="9">
        <v>165722.5</v>
      </c>
      <c r="J133" s="9">
        <v>99433.5</v>
      </c>
      <c r="K133" s="9">
        <v>331445</v>
      </c>
      <c r="L133" s="9">
        <v>0</v>
      </c>
      <c r="M133" s="9">
        <v>331445</v>
      </c>
    </row>
    <row r="134" spans="1:13" x14ac:dyDescent="0.25">
      <c r="A134" s="2" t="s">
        <v>265</v>
      </c>
      <c r="B134" s="3" t="s">
        <v>266</v>
      </c>
      <c r="C134" s="3" t="s">
        <v>1047</v>
      </c>
      <c r="D134" s="3">
        <v>1</v>
      </c>
      <c r="E134" s="9">
        <v>18181.8</v>
      </c>
      <c r="F134" s="9">
        <v>18181.8</v>
      </c>
      <c r="G134" s="9">
        <v>0</v>
      </c>
      <c r="H134" s="9">
        <v>0</v>
      </c>
      <c r="I134" s="9">
        <v>90909</v>
      </c>
      <c r="J134" s="9">
        <v>54545.4</v>
      </c>
      <c r="K134" s="9">
        <v>181818</v>
      </c>
      <c r="L134" s="9">
        <v>181818</v>
      </c>
      <c r="M134" s="9">
        <v>0</v>
      </c>
    </row>
    <row r="135" spans="1:13" x14ac:dyDescent="0.25">
      <c r="A135" s="2" t="s">
        <v>267</v>
      </c>
      <c r="B135" s="3" t="s">
        <v>268</v>
      </c>
      <c r="C135" s="3" t="s">
        <v>1039</v>
      </c>
      <c r="D135" s="3">
        <v>1</v>
      </c>
      <c r="E135" s="9">
        <v>29131.80706397727</v>
      </c>
      <c r="F135" s="9">
        <v>29131.80706397727</v>
      </c>
      <c r="G135" s="9">
        <v>0</v>
      </c>
      <c r="H135" s="9">
        <v>0</v>
      </c>
      <c r="I135" s="9">
        <v>145659.03531988634</v>
      </c>
      <c r="J135" s="9">
        <v>87395.421191931804</v>
      </c>
      <c r="K135" s="9">
        <v>377318.07063977269</v>
      </c>
      <c r="L135" s="9">
        <v>377318.07063977269</v>
      </c>
      <c r="M135" s="9">
        <v>0</v>
      </c>
    </row>
    <row r="136" spans="1:13" x14ac:dyDescent="0.25">
      <c r="A136" s="2" t="s">
        <v>269</v>
      </c>
      <c r="B136" s="3" t="s">
        <v>270</v>
      </c>
      <c r="C136" s="3" t="s">
        <v>1023</v>
      </c>
      <c r="D136" s="3">
        <v>1</v>
      </c>
      <c r="E136" s="9">
        <v>25995.300000000003</v>
      </c>
      <c r="F136" s="9">
        <v>25995.300000000003</v>
      </c>
      <c r="G136" s="9">
        <v>0</v>
      </c>
      <c r="H136" s="9">
        <v>0</v>
      </c>
      <c r="I136" s="9">
        <v>129976.5</v>
      </c>
      <c r="J136" s="9">
        <v>77985.899999999994</v>
      </c>
      <c r="K136" s="9">
        <v>259953</v>
      </c>
      <c r="L136" s="9">
        <v>0</v>
      </c>
      <c r="M136" s="9">
        <v>259953</v>
      </c>
    </row>
    <row r="137" spans="1:13" x14ac:dyDescent="0.25">
      <c r="A137" s="2" t="s">
        <v>271</v>
      </c>
      <c r="B137" s="3" t="s">
        <v>272</v>
      </c>
      <c r="C137" s="3" t="s">
        <v>1023</v>
      </c>
      <c r="D137" s="3">
        <v>1</v>
      </c>
      <c r="E137" s="9">
        <v>26917.7</v>
      </c>
      <c r="F137" s="9">
        <v>26917.7</v>
      </c>
      <c r="G137" s="9">
        <v>0</v>
      </c>
      <c r="H137" s="9">
        <v>0</v>
      </c>
      <c r="I137" s="9">
        <v>134588.5</v>
      </c>
      <c r="J137" s="9">
        <v>80753.099999999991</v>
      </c>
      <c r="K137" s="9">
        <v>269177</v>
      </c>
      <c r="L137" s="9">
        <v>0</v>
      </c>
      <c r="M137" s="9">
        <v>269177</v>
      </c>
    </row>
    <row r="138" spans="1:13" x14ac:dyDescent="0.25">
      <c r="A138" s="2" t="s">
        <v>273</v>
      </c>
      <c r="B138" s="3" t="s">
        <v>274</v>
      </c>
      <c r="C138" s="3" t="s">
        <v>1040</v>
      </c>
      <c r="D138" s="3">
        <v>1</v>
      </c>
      <c r="E138" s="9">
        <v>12772.2</v>
      </c>
      <c r="F138" s="9">
        <v>12772.2</v>
      </c>
      <c r="G138" s="9">
        <v>0</v>
      </c>
      <c r="H138" s="9">
        <v>0</v>
      </c>
      <c r="I138" s="9">
        <v>63861</v>
      </c>
      <c r="J138" s="9">
        <v>38316.6</v>
      </c>
      <c r="K138" s="9">
        <v>127722</v>
      </c>
      <c r="L138" s="9">
        <v>0</v>
      </c>
      <c r="M138" s="9">
        <v>127722</v>
      </c>
    </row>
    <row r="139" spans="1:13" x14ac:dyDescent="0.25">
      <c r="A139" s="2" t="s">
        <v>275</v>
      </c>
      <c r="B139" s="3" t="s">
        <v>276</v>
      </c>
      <c r="C139" s="3" t="s">
        <v>1038</v>
      </c>
      <c r="D139" s="3">
        <v>1</v>
      </c>
      <c r="E139" s="9">
        <v>24632.450526951103</v>
      </c>
      <c r="F139" s="9">
        <v>24632.450526951103</v>
      </c>
      <c r="G139" s="9">
        <v>0</v>
      </c>
      <c r="H139" s="9">
        <v>0</v>
      </c>
      <c r="I139" s="9">
        <v>123162.25263475551</v>
      </c>
      <c r="J139" s="9">
        <v>73897.351580853297</v>
      </c>
      <c r="K139" s="9">
        <v>316324.50526951102</v>
      </c>
      <c r="L139" s="9">
        <v>316324.50526951102</v>
      </c>
      <c r="M139" s="9">
        <v>0</v>
      </c>
    </row>
    <row r="140" spans="1:13" x14ac:dyDescent="0.25">
      <c r="A140" s="2" t="s">
        <v>277</v>
      </c>
      <c r="B140" s="3" t="s">
        <v>278</v>
      </c>
      <c r="C140" s="3" t="s">
        <v>1023</v>
      </c>
      <c r="D140" s="3">
        <v>1</v>
      </c>
      <c r="E140" s="9">
        <v>30959.5</v>
      </c>
      <c r="F140" s="9">
        <v>30959.5</v>
      </c>
      <c r="G140" s="9">
        <v>0</v>
      </c>
      <c r="H140" s="9">
        <v>0</v>
      </c>
      <c r="I140" s="9">
        <v>154797.5</v>
      </c>
      <c r="J140" s="9">
        <v>92878.5</v>
      </c>
      <c r="K140" s="9">
        <v>309595</v>
      </c>
      <c r="L140" s="9">
        <v>0</v>
      </c>
      <c r="M140" s="9">
        <v>309595</v>
      </c>
    </row>
    <row r="141" spans="1:13" x14ac:dyDescent="0.25">
      <c r="A141" s="2" t="s">
        <v>279</v>
      </c>
      <c r="B141" s="3" t="s">
        <v>280</v>
      </c>
      <c r="C141" s="3" t="s">
        <v>1039</v>
      </c>
      <c r="D141" s="3">
        <v>1</v>
      </c>
      <c r="E141" s="9">
        <v>37520.85112878136</v>
      </c>
      <c r="F141" s="9">
        <v>37520.85112878136</v>
      </c>
      <c r="G141" s="9">
        <v>0</v>
      </c>
      <c r="H141" s="9">
        <v>0</v>
      </c>
      <c r="I141" s="9">
        <v>187604.2556439068</v>
      </c>
      <c r="J141" s="9">
        <v>112562.55338634408</v>
      </c>
      <c r="K141" s="9">
        <v>495208.5112878136</v>
      </c>
      <c r="L141" s="9">
        <v>495208.5112878136</v>
      </c>
      <c r="M141" s="9">
        <v>0</v>
      </c>
    </row>
    <row r="142" spans="1:13" x14ac:dyDescent="0.25">
      <c r="A142" s="2" t="s">
        <v>281</v>
      </c>
      <c r="B142" s="3" t="s">
        <v>282</v>
      </c>
      <c r="C142" s="3" t="s">
        <v>1039</v>
      </c>
      <c r="D142" s="3">
        <v>1</v>
      </c>
      <c r="E142" s="9">
        <v>29766.03367604483</v>
      </c>
      <c r="F142" s="9">
        <v>29766.03367604483</v>
      </c>
      <c r="G142" s="9">
        <v>0</v>
      </c>
      <c r="H142" s="9">
        <v>0</v>
      </c>
      <c r="I142" s="9">
        <v>148830.16838022415</v>
      </c>
      <c r="J142" s="9">
        <v>89298.101028134479</v>
      </c>
      <c r="K142" s="9">
        <v>417660.33676044829</v>
      </c>
      <c r="L142" s="9">
        <v>417660.33676044829</v>
      </c>
      <c r="M142" s="9">
        <v>0</v>
      </c>
    </row>
    <row r="143" spans="1:13" x14ac:dyDescent="0.25">
      <c r="A143" s="2" t="s">
        <v>283</v>
      </c>
      <c r="B143" s="3" t="s">
        <v>284</v>
      </c>
      <c r="C143" s="3" t="s">
        <v>1040</v>
      </c>
      <c r="D143" s="3">
        <v>1</v>
      </c>
      <c r="E143" s="9">
        <v>12772.2</v>
      </c>
      <c r="F143" s="9">
        <v>12772.2</v>
      </c>
      <c r="G143" s="9">
        <v>0</v>
      </c>
      <c r="H143" s="9">
        <v>0</v>
      </c>
      <c r="I143" s="9">
        <v>63861</v>
      </c>
      <c r="J143" s="9">
        <v>38316.6</v>
      </c>
      <c r="K143" s="9">
        <v>127722</v>
      </c>
      <c r="L143" s="9">
        <v>0</v>
      </c>
      <c r="M143" s="9">
        <v>127722</v>
      </c>
    </row>
    <row r="144" spans="1:13" x14ac:dyDescent="0.25">
      <c r="A144" s="2" t="s">
        <v>285</v>
      </c>
      <c r="B144" s="3" t="s">
        <v>286</v>
      </c>
      <c r="C144" s="3" t="s">
        <v>1041</v>
      </c>
      <c r="D144" s="3">
        <v>1</v>
      </c>
      <c r="E144" s="9">
        <v>18731.629698618166</v>
      </c>
      <c r="F144" s="9">
        <v>18731.629698618166</v>
      </c>
      <c r="G144" s="9">
        <v>0</v>
      </c>
      <c r="H144" s="9">
        <v>0</v>
      </c>
      <c r="I144" s="9">
        <v>93658.148493090834</v>
      </c>
      <c r="J144" s="9">
        <v>56194.889095854502</v>
      </c>
      <c r="K144" s="9">
        <v>187316.29698618167</v>
      </c>
      <c r="L144" s="9">
        <v>187316.29698618167</v>
      </c>
      <c r="M144" s="9">
        <v>0</v>
      </c>
    </row>
    <row r="145" spans="1:13" x14ac:dyDescent="0.25">
      <c r="A145" s="2" t="s">
        <v>287</v>
      </c>
      <c r="B145" s="3" t="s">
        <v>288</v>
      </c>
      <c r="C145" s="3" t="s">
        <v>1023</v>
      </c>
      <c r="D145" s="3">
        <v>1</v>
      </c>
      <c r="E145" s="9">
        <v>42868.600000000006</v>
      </c>
      <c r="F145" s="9">
        <v>42868.600000000006</v>
      </c>
      <c r="G145" s="9">
        <v>0</v>
      </c>
      <c r="H145" s="9">
        <v>0</v>
      </c>
      <c r="I145" s="9">
        <v>214343</v>
      </c>
      <c r="J145" s="9">
        <v>128605.79999999999</v>
      </c>
      <c r="K145" s="9">
        <v>428686</v>
      </c>
      <c r="L145" s="9">
        <v>0</v>
      </c>
      <c r="M145" s="9">
        <v>428686</v>
      </c>
    </row>
    <row r="146" spans="1:13" x14ac:dyDescent="0.25">
      <c r="A146" s="2" t="s">
        <v>289</v>
      </c>
      <c r="B146" s="3" t="s">
        <v>290</v>
      </c>
      <c r="C146" s="3" t="s">
        <v>1038</v>
      </c>
      <c r="D146" s="3">
        <v>1</v>
      </c>
      <c r="E146" s="9">
        <v>23226.015823810263</v>
      </c>
      <c r="F146" s="9">
        <v>23226.015823810263</v>
      </c>
      <c r="G146" s="9">
        <v>0</v>
      </c>
      <c r="H146" s="9">
        <v>0</v>
      </c>
      <c r="I146" s="9">
        <v>116130.07911905131</v>
      </c>
      <c r="J146" s="9">
        <v>69678.047471430778</v>
      </c>
      <c r="K146" s="9">
        <v>332260.15823810262</v>
      </c>
      <c r="L146" s="9">
        <v>332260.15823810262</v>
      </c>
      <c r="M146" s="9">
        <v>0</v>
      </c>
    </row>
    <row r="147" spans="1:13" x14ac:dyDescent="0.25">
      <c r="A147" s="2" t="s">
        <v>291</v>
      </c>
      <c r="B147" s="3" t="s">
        <v>292</v>
      </c>
      <c r="C147" s="3" t="s">
        <v>1023</v>
      </c>
      <c r="D147" s="3">
        <v>1</v>
      </c>
      <c r="E147" s="9">
        <v>36126</v>
      </c>
      <c r="F147" s="9">
        <v>36126</v>
      </c>
      <c r="G147" s="9">
        <v>0</v>
      </c>
      <c r="H147" s="9">
        <v>0</v>
      </c>
      <c r="I147" s="9">
        <v>180630</v>
      </c>
      <c r="J147" s="9">
        <v>108378</v>
      </c>
      <c r="K147" s="9">
        <v>361260</v>
      </c>
      <c r="L147" s="9">
        <v>0</v>
      </c>
      <c r="M147" s="9">
        <v>361260</v>
      </c>
    </row>
    <row r="148" spans="1:13" x14ac:dyDescent="0.25">
      <c r="A148" s="2" t="s">
        <v>293</v>
      </c>
      <c r="B148" s="3" t="s">
        <v>294</v>
      </c>
      <c r="C148" s="3" t="s">
        <v>1039</v>
      </c>
      <c r="D148" s="3">
        <v>1</v>
      </c>
      <c r="E148" s="9">
        <v>26186.320716659557</v>
      </c>
      <c r="F148" s="9">
        <v>26186.320716659557</v>
      </c>
      <c r="G148" s="9">
        <v>0</v>
      </c>
      <c r="H148" s="9">
        <v>0</v>
      </c>
      <c r="I148" s="9">
        <v>130931.60358329778</v>
      </c>
      <c r="J148" s="9">
        <v>78558.962149978659</v>
      </c>
      <c r="K148" s="9">
        <v>341863.20716659556</v>
      </c>
      <c r="L148" s="9">
        <v>341863.20716659556</v>
      </c>
      <c r="M148" s="9">
        <v>0</v>
      </c>
    </row>
    <row r="149" spans="1:13" x14ac:dyDescent="0.25">
      <c r="A149" s="2" t="s">
        <v>295</v>
      </c>
      <c r="B149" s="3" t="s">
        <v>296</v>
      </c>
      <c r="C149" s="3" t="s">
        <v>1043</v>
      </c>
      <c r="D149" s="3">
        <v>1</v>
      </c>
      <c r="E149" s="9">
        <v>12302.698133765714</v>
      </c>
      <c r="F149" s="9">
        <v>12302.698133765714</v>
      </c>
      <c r="G149" s="9">
        <v>0</v>
      </c>
      <c r="H149" s="9">
        <v>0</v>
      </c>
      <c r="I149" s="9">
        <v>61513.49066882857</v>
      </c>
      <c r="J149" s="9">
        <v>36908.094401297138</v>
      </c>
      <c r="K149" s="9">
        <v>123026.98133765714</v>
      </c>
      <c r="L149" s="9">
        <v>123026.98133765714</v>
      </c>
      <c r="M149" s="9">
        <v>0</v>
      </c>
    </row>
    <row r="150" spans="1:13" x14ac:dyDescent="0.25">
      <c r="A150" s="2" t="s">
        <v>297</v>
      </c>
      <c r="B150" s="3" t="s">
        <v>298</v>
      </c>
      <c r="C150" s="3" t="s">
        <v>1039</v>
      </c>
      <c r="D150" s="3">
        <v>1</v>
      </c>
      <c r="E150" s="9">
        <v>29877.517441463529</v>
      </c>
      <c r="F150" s="9">
        <v>29877.517441463529</v>
      </c>
      <c r="G150" s="9">
        <v>0</v>
      </c>
      <c r="H150" s="9">
        <v>0</v>
      </c>
      <c r="I150" s="9">
        <v>149387.58720731764</v>
      </c>
      <c r="J150" s="9">
        <v>89632.552324390577</v>
      </c>
      <c r="K150" s="9">
        <v>369275.17441463529</v>
      </c>
      <c r="L150" s="9">
        <v>369275.17441463529</v>
      </c>
      <c r="M150" s="9">
        <v>0</v>
      </c>
    </row>
    <row r="151" spans="1:13" x14ac:dyDescent="0.25">
      <c r="A151" s="2" t="s">
        <v>299</v>
      </c>
      <c r="B151" s="3" t="s">
        <v>300</v>
      </c>
      <c r="C151" s="3" t="s">
        <v>1023</v>
      </c>
      <c r="D151" s="3">
        <v>1</v>
      </c>
      <c r="E151" s="9">
        <v>34906.6</v>
      </c>
      <c r="F151" s="9">
        <v>34906.6</v>
      </c>
      <c r="G151" s="9">
        <v>0</v>
      </c>
      <c r="H151" s="9">
        <v>0</v>
      </c>
      <c r="I151" s="9">
        <v>174533</v>
      </c>
      <c r="J151" s="9">
        <v>104719.8</v>
      </c>
      <c r="K151" s="9">
        <v>349066</v>
      </c>
      <c r="L151" s="9">
        <v>0</v>
      </c>
      <c r="M151" s="9">
        <v>349066</v>
      </c>
    </row>
    <row r="152" spans="1:13" x14ac:dyDescent="0.25">
      <c r="A152" s="2" t="s">
        <v>301</v>
      </c>
      <c r="B152" s="3" t="s">
        <v>302</v>
      </c>
      <c r="C152" s="3" t="s">
        <v>1023</v>
      </c>
      <c r="D152" s="3">
        <v>1</v>
      </c>
      <c r="E152" s="9">
        <v>34849.9</v>
      </c>
      <c r="F152" s="9">
        <v>34849.9</v>
      </c>
      <c r="G152" s="9">
        <v>0</v>
      </c>
      <c r="H152" s="9">
        <v>0</v>
      </c>
      <c r="I152" s="9">
        <v>174249.5</v>
      </c>
      <c r="J152" s="9">
        <v>104549.7</v>
      </c>
      <c r="K152" s="9">
        <v>348499</v>
      </c>
      <c r="L152" s="9">
        <v>0</v>
      </c>
      <c r="M152" s="9">
        <v>348499</v>
      </c>
    </row>
    <row r="153" spans="1:13" x14ac:dyDescent="0.25">
      <c r="A153" s="2" t="s">
        <v>303</v>
      </c>
      <c r="B153" s="3" t="s">
        <v>304</v>
      </c>
      <c r="C153" s="3" t="s">
        <v>1023</v>
      </c>
      <c r="D153" s="3">
        <v>1</v>
      </c>
      <c r="E153" s="9">
        <v>40298.400000000001</v>
      </c>
      <c r="F153" s="9">
        <v>40298.400000000001</v>
      </c>
      <c r="G153" s="9">
        <v>0</v>
      </c>
      <c r="H153" s="9">
        <v>0</v>
      </c>
      <c r="I153" s="9">
        <v>201492</v>
      </c>
      <c r="J153" s="9">
        <v>120895.2</v>
      </c>
      <c r="K153" s="9">
        <v>402984</v>
      </c>
      <c r="L153" s="9">
        <v>0</v>
      </c>
      <c r="M153" s="9">
        <v>402984</v>
      </c>
    </row>
    <row r="154" spans="1:13" x14ac:dyDescent="0.25">
      <c r="A154" s="2" t="s">
        <v>305</v>
      </c>
      <c r="B154" s="3" t="s">
        <v>306</v>
      </c>
      <c r="C154" s="3" t="s">
        <v>1023</v>
      </c>
      <c r="D154" s="3">
        <v>1</v>
      </c>
      <c r="E154" s="9">
        <v>25462.800000000003</v>
      </c>
      <c r="F154" s="9">
        <v>25462.800000000003</v>
      </c>
      <c r="G154" s="9">
        <v>0</v>
      </c>
      <c r="H154" s="9">
        <v>0</v>
      </c>
      <c r="I154" s="9">
        <v>127314</v>
      </c>
      <c r="J154" s="9">
        <v>76388.399999999994</v>
      </c>
      <c r="K154" s="9">
        <v>254628</v>
      </c>
      <c r="L154" s="9">
        <v>0</v>
      </c>
      <c r="M154" s="9">
        <v>254628</v>
      </c>
    </row>
    <row r="155" spans="1:13" x14ac:dyDescent="0.25">
      <c r="A155" s="2" t="s">
        <v>307</v>
      </c>
      <c r="B155" s="3" t="s">
        <v>308</v>
      </c>
      <c r="C155" s="3" t="s">
        <v>1023</v>
      </c>
      <c r="D155" s="3">
        <v>1</v>
      </c>
      <c r="E155" s="9">
        <v>19306.5</v>
      </c>
      <c r="F155" s="9">
        <v>19306.5</v>
      </c>
      <c r="G155" s="9">
        <v>0</v>
      </c>
      <c r="H155" s="9">
        <v>0</v>
      </c>
      <c r="I155" s="9">
        <v>96532.5</v>
      </c>
      <c r="J155" s="9">
        <v>57919.5</v>
      </c>
      <c r="K155" s="9">
        <v>193065</v>
      </c>
      <c r="L155" s="9">
        <v>0</v>
      </c>
      <c r="M155" s="9">
        <v>193065</v>
      </c>
    </row>
    <row r="156" spans="1:13" x14ac:dyDescent="0.25">
      <c r="A156" s="2" t="s">
        <v>309</v>
      </c>
      <c r="B156" s="3" t="s">
        <v>310</v>
      </c>
      <c r="C156" s="3" t="s">
        <v>1023</v>
      </c>
      <c r="D156" s="3">
        <v>1</v>
      </c>
      <c r="E156" s="9">
        <v>20955.300000000003</v>
      </c>
      <c r="F156" s="9">
        <v>20955.300000000003</v>
      </c>
      <c r="G156" s="9">
        <v>0</v>
      </c>
      <c r="H156" s="9">
        <v>0</v>
      </c>
      <c r="I156" s="9">
        <v>104776.5</v>
      </c>
      <c r="J156" s="9">
        <v>62865.899999999994</v>
      </c>
      <c r="K156" s="9">
        <v>209553</v>
      </c>
      <c r="L156" s="9">
        <v>0</v>
      </c>
      <c r="M156" s="9">
        <v>209553</v>
      </c>
    </row>
    <row r="157" spans="1:13" x14ac:dyDescent="0.25">
      <c r="A157" s="2" t="s">
        <v>311</v>
      </c>
      <c r="B157" s="3" t="s">
        <v>312</v>
      </c>
      <c r="C157" s="3" t="s">
        <v>1039</v>
      </c>
      <c r="D157" s="3">
        <v>1</v>
      </c>
      <c r="E157" s="9">
        <v>41398.548988373848</v>
      </c>
      <c r="F157" s="9">
        <v>41398.548988373848</v>
      </c>
      <c r="G157" s="9">
        <v>0</v>
      </c>
      <c r="H157" s="9">
        <v>0</v>
      </c>
      <c r="I157" s="9">
        <v>206992.74494186923</v>
      </c>
      <c r="J157" s="9">
        <v>124195.64696512153</v>
      </c>
      <c r="K157" s="9">
        <v>443985.48988373845</v>
      </c>
      <c r="L157" s="9">
        <v>443985.48988373845</v>
      </c>
      <c r="M157" s="9">
        <v>0</v>
      </c>
    </row>
    <row r="158" spans="1:13" x14ac:dyDescent="0.25">
      <c r="A158" s="2" t="s">
        <v>313</v>
      </c>
      <c r="B158" s="3" t="s">
        <v>314</v>
      </c>
      <c r="C158" s="3" t="s">
        <v>1038</v>
      </c>
      <c r="D158" s="3">
        <v>1</v>
      </c>
      <c r="E158" s="9">
        <v>39169.709710140152</v>
      </c>
      <c r="F158" s="9">
        <v>39169.709710140152</v>
      </c>
      <c r="G158" s="9">
        <v>0</v>
      </c>
      <c r="H158" s="9">
        <v>0</v>
      </c>
      <c r="I158" s="9">
        <v>195848.54855070074</v>
      </c>
      <c r="J158" s="9">
        <v>117509.12913042044</v>
      </c>
      <c r="K158" s="9">
        <v>451697.09710140148</v>
      </c>
      <c r="L158" s="9">
        <v>451697.09710140148</v>
      </c>
      <c r="M158" s="9">
        <v>0</v>
      </c>
    </row>
    <row r="159" spans="1:13" x14ac:dyDescent="0.25">
      <c r="A159" s="2" t="s">
        <v>315</v>
      </c>
      <c r="B159" s="3" t="s">
        <v>316</v>
      </c>
      <c r="C159" s="3" t="s">
        <v>1039</v>
      </c>
      <c r="D159" s="3">
        <v>1</v>
      </c>
      <c r="E159" s="9">
        <v>32061.740511925571</v>
      </c>
      <c r="F159" s="9">
        <v>32061.740511925571</v>
      </c>
      <c r="G159" s="9">
        <v>0</v>
      </c>
      <c r="H159" s="9">
        <v>0</v>
      </c>
      <c r="I159" s="9">
        <v>160308.70255962785</v>
      </c>
      <c r="J159" s="9">
        <v>96185.221535776713</v>
      </c>
      <c r="K159" s="9">
        <v>388617.40511925571</v>
      </c>
      <c r="L159" s="9">
        <v>388617.40511925571</v>
      </c>
      <c r="M159" s="9">
        <v>0</v>
      </c>
    </row>
    <row r="160" spans="1:13" x14ac:dyDescent="0.25">
      <c r="A160" s="2" t="s">
        <v>317</v>
      </c>
      <c r="B160" s="3" t="s">
        <v>318</v>
      </c>
      <c r="C160" s="3" t="s">
        <v>1023</v>
      </c>
      <c r="D160" s="3">
        <v>1</v>
      </c>
      <c r="E160" s="9">
        <v>12632.1</v>
      </c>
      <c r="F160" s="9">
        <v>12632.1</v>
      </c>
      <c r="G160" s="9">
        <v>0</v>
      </c>
      <c r="H160" s="9">
        <v>0</v>
      </c>
      <c r="I160" s="9">
        <v>63160.5</v>
      </c>
      <c r="J160" s="9">
        <v>37896.299999999996</v>
      </c>
      <c r="K160" s="9">
        <v>126321</v>
      </c>
      <c r="L160" s="9">
        <v>0</v>
      </c>
      <c r="M160" s="9">
        <v>126321</v>
      </c>
    </row>
    <row r="161" spans="1:13" x14ac:dyDescent="0.25">
      <c r="A161" s="2" t="s">
        <v>319</v>
      </c>
      <c r="B161" s="3" t="s">
        <v>320</v>
      </c>
      <c r="C161" s="3" t="s">
        <v>1039</v>
      </c>
      <c r="D161" s="3">
        <v>1</v>
      </c>
      <c r="E161" s="9">
        <v>24874.273103274361</v>
      </c>
      <c r="F161" s="9">
        <v>24874.273103274361</v>
      </c>
      <c r="G161" s="9">
        <v>0</v>
      </c>
      <c r="H161" s="9">
        <v>0</v>
      </c>
      <c r="I161" s="9">
        <v>124371.36551637179</v>
      </c>
      <c r="J161" s="9">
        <v>74622.819309823069</v>
      </c>
      <c r="K161" s="9">
        <v>314742.73103274358</v>
      </c>
      <c r="L161" s="9">
        <v>314742.73103274358</v>
      </c>
      <c r="M161" s="9">
        <v>0</v>
      </c>
    </row>
    <row r="162" spans="1:13" x14ac:dyDescent="0.25">
      <c r="A162" s="2" t="s">
        <v>321</v>
      </c>
      <c r="B162" s="3" t="s">
        <v>322</v>
      </c>
      <c r="C162" s="3" t="s">
        <v>1022</v>
      </c>
      <c r="D162" s="3">
        <v>1</v>
      </c>
      <c r="E162" s="9">
        <v>15000</v>
      </c>
      <c r="F162" s="9">
        <v>15000</v>
      </c>
      <c r="G162" s="9">
        <v>0</v>
      </c>
      <c r="H162" s="9">
        <v>0</v>
      </c>
      <c r="I162" s="9">
        <v>75000</v>
      </c>
      <c r="J162" s="9">
        <v>45000</v>
      </c>
      <c r="K162" s="9">
        <v>150000</v>
      </c>
      <c r="L162" s="9">
        <v>0</v>
      </c>
      <c r="M162" s="9">
        <v>150000</v>
      </c>
    </row>
    <row r="163" spans="1:13" x14ac:dyDescent="0.25">
      <c r="A163" s="2" t="s">
        <v>323</v>
      </c>
      <c r="B163" s="3" t="s">
        <v>324</v>
      </c>
      <c r="C163" s="3" t="s">
        <v>1022</v>
      </c>
      <c r="D163" s="3">
        <v>1</v>
      </c>
      <c r="E163" s="9">
        <v>15000</v>
      </c>
      <c r="F163" s="9">
        <v>15000</v>
      </c>
      <c r="G163" s="9">
        <v>0</v>
      </c>
      <c r="H163" s="9">
        <v>0</v>
      </c>
      <c r="I163" s="9">
        <v>75000</v>
      </c>
      <c r="J163" s="9">
        <v>45000</v>
      </c>
      <c r="K163" s="9">
        <v>150000</v>
      </c>
      <c r="L163" s="9">
        <v>0</v>
      </c>
      <c r="M163" s="9">
        <v>150000</v>
      </c>
    </row>
    <row r="164" spans="1:13" x14ac:dyDescent="0.25">
      <c r="A164" s="2" t="s">
        <v>325</v>
      </c>
      <c r="B164" s="3" t="s">
        <v>326</v>
      </c>
      <c r="C164" s="3" t="s">
        <v>1022</v>
      </c>
      <c r="D164" s="3">
        <v>1</v>
      </c>
      <c r="E164" s="9">
        <v>15000</v>
      </c>
      <c r="F164" s="9">
        <v>15000</v>
      </c>
      <c r="G164" s="9">
        <v>0</v>
      </c>
      <c r="H164" s="9">
        <v>0</v>
      </c>
      <c r="I164" s="9">
        <v>75000</v>
      </c>
      <c r="J164" s="9">
        <v>45000</v>
      </c>
      <c r="K164" s="9">
        <v>150000</v>
      </c>
      <c r="L164" s="9">
        <v>0</v>
      </c>
      <c r="M164" s="9">
        <v>150000</v>
      </c>
    </row>
    <row r="165" spans="1:13" x14ac:dyDescent="0.25">
      <c r="A165" s="2" t="s">
        <v>327</v>
      </c>
      <c r="B165" s="3" t="s">
        <v>328</v>
      </c>
      <c r="C165" s="3" t="s">
        <v>1038</v>
      </c>
      <c r="D165" s="3">
        <v>1</v>
      </c>
      <c r="E165" s="9">
        <v>25503.575820586651</v>
      </c>
      <c r="F165" s="9">
        <v>25503.575820586651</v>
      </c>
      <c r="G165" s="9">
        <v>0</v>
      </c>
      <c r="H165" s="9">
        <v>0</v>
      </c>
      <c r="I165" s="9">
        <v>127517.87910293325</v>
      </c>
      <c r="J165" s="9">
        <v>76510.727461759947</v>
      </c>
      <c r="K165" s="9">
        <v>285035.7582058665</v>
      </c>
      <c r="L165" s="9">
        <v>285035.7582058665</v>
      </c>
      <c r="M165" s="9">
        <v>0</v>
      </c>
    </row>
    <row r="166" spans="1:13" x14ac:dyDescent="0.25">
      <c r="A166" s="2" t="s">
        <v>329</v>
      </c>
      <c r="B166" s="3" t="s">
        <v>330</v>
      </c>
      <c r="C166" s="3" t="s">
        <v>1039</v>
      </c>
      <c r="D166" s="3">
        <v>1</v>
      </c>
      <c r="E166" s="9">
        <v>27082.981366425538</v>
      </c>
      <c r="F166" s="9">
        <v>27082.981366425538</v>
      </c>
      <c r="G166" s="9">
        <v>0</v>
      </c>
      <c r="H166" s="9">
        <v>0</v>
      </c>
      <c r="I166" s="9">
        <v>135414.90683212769</v>
      </c>
      <c r="J166" s="9">
        <v>81248.944099276603</v>
      </c>
      <c r="K166" s="9">
        <v>396829.81366425537</v>
      </c>
      <c r="L166" s="9">
        <v>396829.81366425537</v>
      </c>
      <c r="M166" s="9">
        <v>0</v>
      </c>
    </row>
    <row r="167" spans="1:13" x14ac:dyDescent="0.25">
      <c r="A167" s="3" t="s">
        <v>331</v>
      </c>
      <c r="B167" s="3" t="s">
        <v>332</v>
      </c>
      <c r="C167" s="3" t="s">
        <v>1038</v>
      </c>
      <c r="D167" s="3">
        <v>1</v>
      </c>
      <c r="E167" s="9">
        <v>22183.793996575172</v>
      </c>
      <c r="F167" s="9">
        <v>22183.793996575172</v>
      </c>
      <c r="G167" s="9">
        <v>0</v>
      </c>
      <c r="H167" s="9">
        <v>0</v>
      </c>
      <c r="I167" s="9">
        <v>110918.96998287585</v>
      </c>
      <c r="J167" s="9">
        <v>66551.381989725502</v>
      </c>
      <c r="K167" s="9">
        <v>247837.93996575169</v>
      </c>
      <c r="L167" s="9">
        <v>247837.93996575169</v>
      </c>
      <c r="M167" s="9">
        <v>0</v>
      </c>
    </row>
    <row r="168" spans="1:13" x14ac:dyDescent="0.25">
      <c r="A168" s="2" t="s">
        <v>333</v>
      </c>
      <c r="B168" s="3" t="s">
        <v>334</v>
      </c>
      <c r="C168" s="3" t="s">
        <v>1047</v>
      </c>
      <c r="D168" s="3">
        <v>1</v>
      </c>
      <c r="E168" s="9">
        <v>18181.8</v>
      </c>
      <c r="F168" s="9">
        <v>18181.8</v>
      </c>
      <c r="G168" s="9">
        <v>0</v>
      </c>
      <c r="H168" s="9">
        <v>0</v>
      </c>
      <c r="I168" s="9">
        <v>90909</v>
      </c>
      <c r="J168" s="9">
        <v>54545.4</v>
      </c>
      <c r="K168" s="9">
        <v>181818</v>
      </c>
      <c r="L168" s="9">
        <v>181818</v>
      </c>
      <c r="M168" s="9">
        <v>0</v>
      </c>
    </row>
    <row r="169" spans="1:13" x14ac:dyDescent="0.25">
      <c r="A169" s="2" t="s">
        <v>335</v>
      </c>
      <c r="B169" s="3" t="s">
        <v>336</v>
      </c>
      <c r="C169" s="3" t="s">
        <v>1022</v>
      </c>
      <c r="D169" s="3">
        <v>1</v>
      </c>
      <c r="E169" s="9">
        <v>15000</v>
      </c>
      <c r="F169" s="9">
        <v>15000</v>
      </c>
      <c r="G169" s="9">
        <v>0</v>
      </c>
      <c r="H169" s="9">
        <v>0</v>
      </c>
      <c r="I169" s="9">
        <v>75000</v>
      </c>
      <c r="J169" s="9">
        <v>45000</v>
      </c>
      <c r="K169" s="9">
        <v>150000</v>
      </c>
      <c r="L169" s="9">
        <v>0</v>
      </c>
      <c r="M169" s="9">
        <v>150000</v>
      </c>
    </row>
    <row r="170" spans="1:13" x14ac:dyDescent="0.25">
      <c r="A170" s="2" t="s">
        <v>337</v>
      </c>
      <c r="B170" s="3" t="s">
        <v>338</v>
      </c>
      <c r="C170" s="3" t="s">
        <v>1022</v>
      </c>
      <c r="D170" s="3">
        <v>1</v>
      </c>
      <c r="E170" s="9">
        <v>15000</v>
      </c>
      <c r="F170" s="9">
        <v>15000</v>
      </c>
      <c r="G170" s="9">
        <v>0</v>
      </c>
      <c r="H170" s="9">
        <v>0</v>
      </c>
      <c r="I170" s="9">
        <v>75000</v>
      </c>
      <c r="J170" s="9">
        <v>45000</v>
      </c>
      <c r="K170" s="9">
        <v>150000</v>
      </c>
      <c r="L170" s="9">
        <v>0</v>
      </c>
      <c r="M170" s="9">
        <v>150000</v>
      </c>
    </row>
    <row r="171" spans="1:13" x14ac:dyDescent="0.25">
      <c r="A171" s="2" t="s">
        <v>339</v>
      </c>
      <c r="B171" s="3" t="s">
        <v>340</v>
      </c>
      <c r="C171" s="3" t="s">
        <v>1038</v>
      </c>
      <c r="D171" s="3">
        <v>1</v>
      </c>
      <c r="E171" s="9">
        <v>30601.073194035635</v>
      </c>
      <c r="F171" s="9">
        <v>30601.073194035635</v>
      </c>
      <c r="G171" s="9">
        <v>0</v>
      </c>
      <c r="H171" s="9">
        <v>0</v>
      </c>
      <c r="I171" s="9">
        <v>153005.36597017816</v>
      </c>
      <c r="J171" s="9">
        <v>91803.219582106889</v>
      </c>
      <c r="K171" s="9">
        <v>366010.73194035632</v>
      </c>
      <c r="L171" s="9">
        <v>366010.73194035632</v>
      </c>
      <c r="M171" s="9">
        <v>0</v>
      </c>
    </row>
    <row r="172" spans="1:13" x14ac:dyDescent="0.25">
      <c r="A172" s="2" t="s">
        <v>341</v>
      </c>
      <c r="B172" s="3" t="s">
        <v>342</v>
      </c>
      <c r="C172" s="3" t="s">
        <v>1023</v>
      </c>
      <c r="D172" s="3">
        <v>1</v>
      </c>
      <c r="E172" s="9">
        <v>32041.800000000003</v>
      </c>
      <c r="F172" s="9">
        <v>32041.800000000003</v>
      </c>
      <c r="G172" s="9">
        <v>0</v>
      </c>
      <c r="H172" s="9">
        <v>0</v>
      </c>
      <c r="I172" s="9">
        <v>160209</v>
      </c>
      <c r="J172" s="9">
        <v>96125.4</v>
      </c>
      <c r="K172" s="9">
        <v>320418</v>
      </c>
      <c r="L172" s="9">
        <v>0</v>
      </c>
      <c r="M172" s="9">
        <v>320418</v>
      </c>
    </row>
    <row r="173" spans="1:13" x14ac:dyDescent="0.25">
      <c r="A173" s="2" t="s">
        <v>343</v>
      </c>
      <c r="B173" s="3" t="s">
        <v>344</v>
      </c>
      <c r="C173" s="3" t="s">
        <v>1038</v>
      </c>
      <c r="D173" s="3">
        <v>1</v>
      </c>
      <c r="E173" s="9">
        <v>27076.648977659232</v>
      </c>
      <c r="F173" s="9">
        <v>27076.648977659232</v>
      </c>
      <c r="G173" s="9">
        <v>0</v>
      </c>
      <c r="H173" s="9">
        <v>0</v>
      </c>
      <c r="I173" s="9">
        <v>135383.24488829615</v>
      </c>
      <c r="J173" s="9">
        <v>81229.946932977691</v>
      </c>
      <c r="K173" s="9">
        <v>430766.48977659229</v>
      </c>
      <c r="L173" s="9">
        <v>430766.48977659229</v>
      </c>
      <c r="M173" s="9">
        <v>0</v>
      </c>
    </row>
    <row r="174" spans="1:13" x14ac:dyDescent="0.25">
      <c r="A174" s="2" t="s">
        <v>345</v>
      </c>
      <c r="B174" s="3" t="s">
        <v>346</v>
      </c>
      <c r="C174" s="3" t="s">
        <v>1042</v>
      </c>
      <c r="D174" s="3">
        <v>1</v>
      </c>
      <c r="E174" s="9">
        <v>14535.901905026532</v>
      </c>
      <c r="F174" s="9">
        <v>14535.901905026532</v>
      </c>
      <c r="G174" s="9">
        <v>0</v>
      </c>
      <c r="H174" s="9">
        <v>0</v>
      </c>
      <c r="I174" s="9">
        <v>72679.509525132657</v>
      </c>
      <c r="J174" s="9">
        <v>43607.705715079595</v>
      </c>
      <c r="K174" s="9">
        <v>145359.01905026531</v>
      </c>
      <c r="L174" s="9">
        <v>145359.01905026531</v>
      </c>
      <c r="M174" s="9">
        <v>0</v>
      </c>
    </row>
    <row r="175" spans="1:13" x14ac:dyDescent="0.25">
      <c r="A175" s="2" t="s">
        <v>347</v>
      </c>
      <c r="B175" s="3" t="s">
        <v>348</v>
      </c>
      <c r="C175" s="3" t="s">
        <v>1039</v>
      </c>
      <c r="D175" s="3">
        <v>1</v>
      </c>
      <c r="E175" s="9">
        <v>25465.462691510842</v>
      </c>
      <c r="F175" s="9">
        <v>25465.462691510842</v>
      </c>
      <c r="G175" s="9">
        <v>0</v>
      </c>
      <c r="H175" s="9">
        <v>0</v>
      </c>
      <c r="I175" s="9">
        <v>127327.31345755421</v>
      </c>
      <c r="J175" s="9">
        <v>76396.388074532515</v>
      </c>
      <c r="K175" s="9">
        <v>314654.62691510841</v>
      </c>
      <c r="L175" s="9">
        <v>314654.62691510841</v>
      </c>
      <c r="M175" s="9">
        <v>0</v>
      </c>
    </row>
    <row r="176" spans="1:13" x14ac:dyDescent="0.25">
      <c r="A176" s="2" t="s">
        <v>349</v>
      </c>
      <c r="B176" s="3" t="s">
        <v>350</v>
      </c>
      <c r="C176" s="3" t="s">
        <v>1023</v>
      </c>
      <c r="D176" s="3">
        <v>1</v>
      </c>
      <c r="E176" s="9">
        <v>24467.9</v>
      </c>
      <c r="F176" s="9">
        <v>24467.9</v>
      </c>
      <c r="G176" s="9">
        <v>0</v>
      </c>
      <c r="H176" s="9">
        <v>0</v>
      </c>
      <c r="I176" s="9">
        <v>122339.5</v>
      </c>
      <c r="J176" s="9">
        <v>73403.7</v>
      </c>
      <c r="K176" s="9">
        <v>244679</v>
      </c>
      <c r="L176" s="9">
        <v>0</v>
      </c>
      <c r="M176" s="9">
        <v>244679</v>
      </c>
    </row>
    <row r="177" spans="1:13" x14ac:dyDescent="0.25">
      <c r="A177" s="2" t="s">
        <v>351</v>
      </c>
      <c r="B177" s="3" t="s">
        <v>352</v>
      </c>
      <c r="C177" s="3" t="s">
        <v>1023</v>
      </c>
      <c r="D177" s="3">
        <v>1</v>
      </c>
      <c r="E177" s="9">
        <v>27996.5</v>
      </c>
      <c r="F177" s="9">
        <v>27996.5</v>
      </c>
      <c r="G177" s="9">
        <v>0</v>
      </c>
      <c r="H177" s="9">
        <v>0</v>
      </c>
      <c r="I177" s="9">
        <v>139982.5</v>
      </c>
      <c r="J177" s="9">
        <v>83989.5</v>
      </c>
      <c r="K177" s="9">
        <v>279965</v>
      </c>
      <c r="L177" s="9">
        <v>0</v>
      </c>
      <c r="M177" s="9">
        <v>279965</v>
      </c>
    </row>
    <row r="178" spans="1:13" x14ac:dyDescent="0.25">
      <c r="A178" s="2" t="s">
        <v>353</v>
      </c>
      <c r="B178" s="3" t="s">
        <v>354</v>
      </c>
      <c r="C178" s="3" t="s">
        <v>1038</v>
      </c>
      <c r="D178" s="3">
        <v>1</v>
      </c>
      <c r="E178" s="9">
        <v>22482.899957866746</v>
      </c>
      <c r="F178" s="9">
        <v>22482.899957866746</v>
      </c>
      <c r="G178" s="9">
        <v>0</v>
      </c>
      <c r="H178" s="9">
        <v>0</v>
      </c>
      <c r="I178" s="9">
        <v>112414.49978933373</v>
      </c>
      <c r="J178" s="9">
        <v>67448.699873600228</v>
      </c>
      <c r="K178" s="9">
        <v>254828.99957866746</v>
      </c>
      <c r="L178" s="9">
        <v>254828.99957866746</v>
      </c>
      <c r="M178" s="9">
        <v>0</v>
      </c>
    </row>
    <row r="179" spans="1:13" x14ac:dyDescent="0.25">
      <c r="A179" s="2" t="s">
        <v>355</v>
      </c>
      <c r="B179" s="3" t="s">
        <v>356</v>
      </c>
      <c r="C179" s="3" t="s">
        <v>1022</v>
      </c>
      <c r="D179" s="3">
        <v>1</v>
      </c>
      <c r="E179" s="9">
        <v>15000</v>
      </c>
      <c r="F179" s="9">
        <v>15000</v>
      </c>
      <c r="G179" s="9">
        <v>0</v>
      </c>
      <c r="H179" s="9">
        <v>0</v>
      </c>
      <c r="I179" s="9">
        <v>75000</v>
      </c>
      <c r="J179" s="9">
        <v>45000</v>
      </c>
      <c r="K179" s="9">
        <v>150000</v>
      </c>
      <c r="L179" s="9">
        <v>0</v>
      </c>
      <c r="M179" s="9">
        <v>150000</v>
      </c>
    </row>
    <row r="180" spans="1:13" x14ac:dyDescent="0.25">
      <c r="A180" s="2" t="s">
        <v>357</v>
      </c>
      <c r="B180" s="3" t="s">
        <v>358</v>
      </c>
      <c r="C180" s="3" t="s">
        <v>1038</v>
      </c>
      <c r="D180" s="3">
        <v>1</v>
      </c>
      <c r="E180" s="9">
        <v>31001.934348805931</v>
      </c>
      <c r="F180" s="9">
        <v>31001.934348805931</v>
      </c>
      <c r="G180" s="9">
        <v>0</v>
      </c>
      <c r="H180" s="9">
        <v>0</v>
      </c>
      <c r="I180" s="9">
        <v>155009.67174402965</v>
      </c>
      <c r="J180" s="9">
        <v>93005.803046417786</v>
      </c>
      <c r="K180" s="9">
        <v>375019.3434880593</v>
      </c>
      <c r="L180" s="9">
        <v>375019.3434880593</v>
      </c>
      <c r="M180" s="9">
        <v>0</v>
      </c>
    </row>
    <row r="181" spans="1:13" x14ac:dyDescent="0.25">
      <c r="A181" s="2" t="s">
        <v>359</v>
      </c>
      <c r="B181" s="3" t="s">
        <v>360</v>
      </c>
      <c r="C181" s="3" t="s">
        <v>1023</v>
      </c>
      <c r="D181" s="3">
        <v>1</v>
      </c>
      <c r="E181" s="9">
        <v>37380.800000000003</v>
      </c>
      <c r="F181" s="9">
        <v>37380.800000000003</v>
      </c>
      <c r="G181" s="9">
        <v>0</v>
      </c>
      <c r="H181" s="9">
        <v>0</v>
      </c>
      <c r="I181" s="9">
        <v>186904</v>
      </c>
      <c r="J181" s="9">
        <v>112142.39999999999</v>
      </c>
      <c r="K181" s="9">
        <v>373808</v>
      </c>
      <c r="L181" s="9">
        <v>0</v>
      </c>
      <c r="M181" s="9">
        <v>373808</v>
      </c>
    </row>
    <row r="182" spans="1:13" x14ac:dyDescent="0.25">
      <c r="A182" s="2" t="s">
        <v>361</v>
      </c>
      <c r="B182" s="3" t="s">
        <v>362</v>
      </c>
      <c r="C182" s="3" t="s">
        <v>1048</v>
      </c>
      <c r="D182" s="3">
        <v>1</v>
      </c>
      <c r="E182" s="9">
        <v>61304.155533877391</v>
      </c>
      <c r="F182" s="9">
        <v>61304.155533877391</v>
      </c>
      <c r="G182" s="9">
        <v>0</v>
      </c>
      <c r="H182" s="9">
        <v>0</v>
      </c>
      <c r="I182" s="9">
        <v>306520.77766938694</v>
      </c>
      <c r="J182" s="9">
        <v>183912.46660163216</v>
      </c>
      <c r="K182" s="9">
        <v>673041.55533877388</v>
      </c>
      <c r="L182" s="9">
        <f>K182-M182</f>
        <v>314886.55533877388</v>
      </c>
      <c r="M182" s="9">
        <v>358155</v>
      </c>
    </row>
    <row r="183" spans="1:13" x14ac:dyDescent="0.25">
      <c r="A183" s="2" t="s">
        <v>363</v>
      </c>
      <c r="B183" s="3" t="s">
        <v>364</v>
      </c>
      <c r="C183" s="3" t="s">
        <v>1039</v>
      </c>
      <c r="D183" s="3">
        <v>1</v>
      </c>
      <c r="E183" s="9">
        <v>40873.979541231769</v>
      </c>
      <c r="F183" s="9">
        <v>40873.979541231769</v>
      </c>
      <c r="G183" s="9">
        <v>0</v>
      </c>
      <c r="H183" s="9">
        <v>0</v>
      </c>
      <c r="I183" s="9">
        <v>204369.89770615884</v>
      </c>
      <c r="J183" s="9">
        <v>122621.9386236953</v>
      </c>
      <c r="K183" s="9">
        <v>428739.79541231768</v>
      </c>
      <c r="L183" s="9">
        <v>428739.79541231768</v>
      </c>
      <c r="M183" s="9">
        <v>0</v>
      </c>
    </row>
    <row r="184" spans="1:13" x14ac:dyDescent="0.25">
      <c r="A184" s="2" t="s">
        <v>365</v>
      </c>
      <c r="B184" s="3" t="s">
        <v>366</v>
      </c>
      <c r="C184" s="3" t="s">
        <v>1047</v>
      </c>
      <c r="D184" s="3">
        <v>1</v>
      </c>
      <c r="E184" s="9">
        <v>18181.8</v>
      </c>
      <c r="F184" s="9">
        <v>18181.8</v>
      </c>
      <c r="G184" s="9">
        <v>0</v>
      </c>
      <c r="H184" s="9">
        <v>0</v>
      </c>
      <c r="I184" s="9">
        <v>90909</v>
      </c>
      <c r="J184" s="9">
        <v>54545.4</v>
      </c>
      <c r="K184" s="9">
        <v>181818</v>
      </c>
      <c r="L184" s="9">
        <v>181818</v>
      </c>
      <c r="M184" s="9">
        <v>0</v>
      </c>
    </row>
    <row r="185" spans="1:13" x14ac:dyDescent="0.25">
      <c r="A185" s="2" t="s">
        <v>367</v>
      </c>
      <c r="B185" s="3" t="s">
        <v>368</v>
      </c>
      <c r="C185" s="3" t="s">
        <v>1039</v>
      </c>
      <c r="D185" s="3">
        <v>1</v>
      </c>
      <c r="E185" s="9">
        <v>29531.348190560177</v>
      </c>
      <c r="F185" s="9">
        <v>29531.348190560177</v>
      </c>
      <c r="G185" s="9">
        <v>0</v>
      </c>
      <c r="H185" s="9">
        <v>0</v>
      </c>
      <c r="I185" s="9">
        <v>147656.74095280087</v>
      </c>
      <c r="J185" s="9">
        <v>88594.044571680526</v>
      </c>
      <c r="K185" s="9">
        <v>375313.48190560174</v>
      </c>
      <c r="L185" s="9">
        <v>375313.48190560174</v>
      </c>
      <c r="M185" s="9">
        <v>0</v>
      </c>
    </row>
    <row r="186" spans="1:13" x14ac:dyDescent="0.25">
      <c r="A186" s="2" t="s">
        <v>369</v>
      </c>
      <c r="B186" s="3" t="s">
        <v>370</v>
      </c>
      <c r="C186" s="3" t="s">
        <v>1023</v>
      </c>
      <c r="D186" s="3">
        <v>1</v>
      </c>
      <c r="E186" s="9">
        <v>34468.5</v>
      </c>
      <c r="F186" s="9">
        <v>34468.5</v>
      </c>
      <c r="G186" s="9">
        <v>0</v>
      </c>
      <c r="H186" s="9">
        <v>0</v>
      </c>
      <c r="I186" s="9">
        <v>172342.5</v>
      </c>
      <c r="J186" s="9">
        <v>103405.5</v>
      </c>
      <c r="K186" s="9">
        <v>344685</v>
      </c>
      <c r="L186" s="9">
        <v>0</v>
      </c>
      <c r="M186" s="9">
        <v>344685</v>
      </c>
    </row>
    <row r="187" spans="1:13" x14ac:dyDescent="0.25">
      <c r="A187" s="2" t="s">
        <v>371</v>
      </c>
      <c r="B187" s="3" t="s">
        <v>372</v>
      </c>
      <c r="C187" s="3" t="s">
        <v>1038</v>
      </c>
      <c r="D187" s="3">
        <v>1</v>
      </c>
      <c r="E187" s="9">
        <v>15572.551488949664</v>
      </c>
      <c r="F187" s="9">
        <v>15572.551488949664</v>
      </c>
      <c r="G187" s="9">
        <v>0</v>
      </c>
      <c r="H187" s="9">
        <v>0</v>
      </c>
      <c r="I187" s="9">
        <v>77862.75744474832</v>
      </c>
      <c r="J187" s="9">
        <v>46717.654466848988</v>
      </c>
      <c r="K187" s="9">
        <v>197725.51488949664</v>
      </c>
      <c r="L187" s="9">
        <v>197725.51488949664</v>
      </c>
      <c r="M187" s="9">
        <v>0</v>
      </c>
    </row>
    <row r="188" spans="1:13" x14ac:dyDescent="0.25">
      <c r="A188" s="2" t="s">
        <v>373</v>
      </c>
      <c r="B188" s="3" t="s">
        <v>374</v>
      </c>
      <c r="C188" s="3" t="s">
        <v>1038</v>
      </c>
      <c r="D188" s="3">
        <v>1</v>
      </c>
      <c r="E188" s="9">
        <v>15572.551488949664</v>
      </c>
      <c r="F188" s="9">
        <v>15572.551488949664</v>
      </c>
      <c r="G188" s="9">
        <v>0</v>
      </c>
      <c r="H188" s="9">
        <v>0</v>
      </c>
      <c r="I188" s="9">
        <v>77862.75744474832</v>
      </c>
      <c r="J188" s="9">
        <v>46717.654466848988</v>
      </c>
      <c r="K188" s="9">
        <v>197725.51488949664</v>
      </c>
      <c r="L188" s="9">
        <v>197725.51488949664</v>
      </c>
      <c r="M188" s="9">
        <v>0</v>
      </c>
    </row>
    <row r="189" spans="1:13" x14ac:dyDescent="0.25">
      <c r="A189" s="2" t="s">
        <v>375</v>
      </c>
      <c r="B189" s="3" t="s">
        <v>376</v>
      </c>
      <c r="C189" s="3" t="s">
        <v>1038</v>
      </c>
      <c r="D189" s="3">
        <v>1</v>
      </c>
      <c r="E189" s="9">
        <v>23279.53790777157</v>
      </c>
      <c r="F189" s="9">
        <v>23279.53790777157</v>
      </c>
      <c r="G189" s="9">
        <v>0</v>
      </c>
      <c r="H189" s="9">
        <v>0</v>
      </c>
      <c r="I189" s="9">
        <v>116397.68953885784</v>
      </c>
      <c r="J189" s="9">
        <v>69838.613723314702</v>
      </c>
      <c r="K189" s="9">
        <v>277795.37907771568</v>
      </c>
      <c r="L189" s="9">
        <v>277795.37907771568</v>
      </c>
      <c r="M189" s="9">
        <v>0</v>
      </c>
    </row>
    <row r="190" spans="1:13" x14ac:dyDescent="0.25">
      <c r="A190" s="2" t="s">
        <v>377</v>
      </c>
      <c r="B190" s="3" t="s">
        <v>378</v>
      </c>
      <c r="C190" s="3" t="s">
        <v>1039</v>
      </c>
      <c r="D190" s="3">
        <v>1</v>
      </c>
      <c r="E190" s="9">
        <v>27523.859334556568</v>
      </c>
      <c r="F190" s="9">
        <v>27523.859334556568</v>
      </c>
      <c r="G190" s="9">
        <v>0</v>
      </c>
      <c r="H190" s="9">
        <v>0</v>
      </c>
      <c r="I190" s="9">
        <v>137619.29667278283</v>
      </c>
      <c r="J190" s="9">
        <v>82571.578003669696</v>
      </c>
      <c r="K190" s="9">
        <v>358238.59334556566</v>
      </c>
      <c r="L190" s="9">
        <v>358238.59334556566</v>
      </c>
      <c r="M190" s="9">
        <v>0</v>
      </c>
    </row>
    <row r="191" spans="1:13" x14ac:dyDescent="0.25">
      <c r="A191" s="2" t="s">
        <v>379</v>
      </c>
      <c r="B191" s="3" t="s">
        <v>380</v>
      </c>
      <c r="C191" s="3" t="s">
        <v>1043</v>
      </c>
      <c r="D191" s="3">
        <v>1</v>
      </c>
      <c r="E191" s="9">
        <v>12456.939228127318</v>
      </c>
      <c r="F191" s="9">
        <v>12456.939228127318</v>
      </c>
      <c r="G191" s="9">
        <v>0</v>
      </c>
      <c r="H191" s="9">
        <v>0</v>
      </c>
      <c r="I191" s="9">
        <v>62284.696140636581</v>
      </c>
      <c r="J191" s="9">
        <v>37370.817684381946</v>
      </c>
      <c r="K191" s="9">
        <v>124569.39228127316</v>
      </c>
      <c r="L191" s="9">
        <v>124569.39228127316</v>
      </c>
      <c r="M191" s="9">
        <v>0</v>
      </c>
    </row>
    <row r="192" spans="1:13" x14ac:dyDescent="0.25">
      <c r="A192" s="2" t="s">
        <v>381</v>
      </c>
      <c r="B192" s="3" t="s">
        <v>382</v>
      </c>
      <c r="C192" s="3" t="s">
        <v>1038</v>
      </c>
      <c r="D192" s="3">
        <v>1</v>
      </c>
      <c r="E192" s="9">
        <v>25274.680764425939</v>
      </c>
      <c r="F192" s="9">
        <v>25274.680764425939</v>
      </c>
      <c r="G192" s="9">
        <v>0</v>
      </c>
      <c r="H192" s="9">
        <v>0</v>
      </c>
      <c r="I192" s="9">
        <v>126373.40382212969</v>
      </c>
      <c r="J192" s="9">
        <v>75824.042293277816</v>
      </c>
      <c r="K192" s="9">
        <v>252746.80764425939</v>
      </c>
      <c r="L192" s="9">
        <v>252746.80764425939</v>
      </c>
      <c r="M192" s="9">
        <v>0</v>
      </c>
    </row>
    <row r="193" spans="1:13" x14ac:dyDescent="0.25">
      <c r="A193" s="2" t="s">
        <v>383</v>
      </c>
      <c r="B193" s="3" t="s">
        <v>384</v>
      </c>
      <c r="C193" s="3" t="s">
        <v>1039</v>
      </c>
      <c r="D193" s="3">
        <v>1</v>
      </c>
      <c r="E193" s="9">
        <v>26760.628848832621</v>
      </c>
      <c r="F193" s="9">
        <v>26760.628848832621</v>
      </c>
      <c r="G193" s="9">
        <v>0</v>
      </c>
      <c r="H193" s="9">
        <v>0</v>
      </c>
      <c r="I193" s="9">
        <v>133803.14424416309</v>
      </c>
      <c r="J193" s="9">
        <v>80281.886546497859</v>
      </c>
      <c r="K193" s="9">
        <v>350606.28848832619</v>
      </c>
      <c r="L193" s="9">
        <v>350606.28848832619</v>
      </c>
      <c r="M193" s="9">
        <v>0</v>
      </c>
    </row>
    <row r="194" spans="1:13" x14ac:dyDescent="0.25">
      <c r="A194" s="2" t="s">
        <v>385</v>
      </c>
      <c r="B194" s="3" t="s">
        <v>386</v>
      </c>
      <c r="C194" s="3" t="s">
        <v>1047</v>
      </c>
      <c r="D194" s="3">
        <v>1</v>
      </c>
      <c r="E194" s="9">
        <v>18181.8</v>
      </c>
      <c r="F194" s="9">
        <v>18181.8</v>
      </c>
      <c r="G194" s="9">
        <v>0</v>
      </c>
      <c r="H194" s="9">
        <v>0</v>
      </c>
      <c r="I194" s="9">
        <v>90909</v>
      </c>
      <c r="J194" s="9">
        <v>54545.4</v>
      </c>
      <c r="K194" s="9">
        <v>181818</v>
      </c>
      <c r="L194" s="9">
        <v>181818</v>
      </c>
      <c r="M194" s="9">
        <v>0</v>
      </c>
    </row>
    <row r="195" spans="1:13" x14ac:dyDescent="0.25">
      <c r="A195" s="2" t="s">
        <v>387</v>
      </c>
      <c r="B195" s="3" t="s">
        <v>388</v>
      </c>
      <c r="C195" s="3" t="s">
        <v>1023</v>
      </c>
      <c r="D195" s="3">
        <v>1</v>
      </c>
      <c r="E195" s="9">
        <v>36911.9</v>
      </c>
      <c r="F195" s="9">
        <v>36911.9</v>
      </c>
      <c r="G195" s="9">
        <v>0</v>
      </c>
      <c r="H195" s="9">
        <v>0</v>
      </c>
      <c r="I195" s="9">
        <v>184559.5</v>
      </c>
      <c r="J195" s="9">
        <v>110735.7</v>
      </c>
      <c r="K195" s="9">
        <v>369119</v>
      </c>
      <c r="L195" s="9">
        <v>0</v>
      </c>
      <c r="M195" s="9">
        <v>369119</v>
      </c>
    </row>
    <row r="196" spans="1:13" x14ac:dyDescent="0.25">
      <c r="A196" s="2" t="s">
        <v>389</v>
      </c>
      <c r="B196" s="3" t="s">
        <v>390</v>
      </c>
      <c r="C196" s="3" t="s">
        <v>1023</v>
      </c>
      <c r="D196" s="3">
        <v>1</v>
      </c>
      <c r="E196" s="9">
        <v>32852.5</v>
      </c>
      <c r="F196" s="9">
        <v>32852.5</v>
      </c>
      <c r="G196" s="9">
        <v>0</v>
      </c>
      <c r="H196" s="9">
        <v>0</v>
      </c>
      <c r="I196" s="9">
        <v>164262.5</v>
      </c>
      <c r="J196" s="9">
        <v>98557.5</v>
      </c>
      <c r="K196" s="9">
        <v>328525</v>
      </c>
      <c r="L196" s="9">
        <v>0</v>
      </c>
      <c r="M196" s="9">
        <v>328525</v>
      </c>
    </row>
    <row r="197" spans="1:13" x14ac:dyDescent="0.25">
      <c r="A197" s="2" t="s">
        <v>391</v>
      </c>
      <c r="B197" s="3" t="s">
        <v>392</v>
      </c>
      <c r="C197" s="3" t="s">
        <v>1023</v>
      </c>
      <c r="D197" s="3">
        <v>1</v>
      </c>
      <c r="E197" s="9">
        <v>40239.100000000006</v>
      </c>
      <c r="F197" s="9">
        <v>40239.100000000006</v>
      </c>
      <c r="G197" s="9">
        <v>0</v>
      </c>
      <c r="H197" s="9">
        <v>0</v>
      </c>
      <c r="I197" s="9">
        <v>201195.5</v>
      </c>
      <c r="J197" s="9">
        <v>120717.29999999999</v>
      </c>
      <c r="K197" s="9">
        <v>402391</v>
      </c>
      <c r="L197" s="9">
        <v>0</v>
      </c>
      <c r="M197" s="9">
        <v>402391</v>
      </c>
    </row>
    <row r="198" spans="1:13" x14ac:dyDescent="0.25">
      <c r="A198" s="2" t="s">
        <v>393</v>
      </c>
      <c r="B198" s="3" t="s">
        <v>394</v>
      </c>
      <c r="C198" s="3" t="s">
        <v>1042</v>
      </c>
      <c r="D198" s="3">
        <v>1</v>
      </c>
      <c r="E198" s="9">
        <v>7289.8731925112606</v>
      </c>
      <c r="F198" s="9">
        <v>7289.8731925112606</v>
      </c>
      <c r="G198" s="9">
        <v>0</v>
      </c>
      <c r="H198" s="9">
        <v>0</v>
      </c>
      <c r="I198" s="9">
        <v>36449.365962556301</v>
      </c>
      <c r="J198" s="9">
        <v>21869.61957753378</v>
      </c>
      <c r="K198" s="9">
        <v>72898.731925112603</v>
      </c>
      <c r="L198" s="9">
        <v>72898.731925112603</v>
      </c>
      <c r="M198" s="9">
        <v>0</v>
      </c>
    </row>
    <row r="199" spans="1:13" x14ac:dyDescent="0.25">
      <c r="A199" s="2" t="s">
        <v>395</v>
      </c>
      <c r="B199" s="3" t="s">
        <v>396</v>
      </c>
      <c r="C199" s="3" t="s">
        <v>1042</v>
      </c>
      <c r="D199" s="3">
        <v>1</v>
      </c>
      <c r="E199" s="9">
        <v>7289.8731925112606</v>
      </c>
      <c r="F199" s="9">
        <v>7289.8731925112606</v>
      </c>
      <c r="G199" s="9">
        <v>0</v>
      </c>
      <c r="H199" s="9">
        <v>0</v>
      </c>
      <c r="I199" s="9">
        <v>36449.365962556301</v>
      </c>
      <c r="J199" s="9">
        <v>21869.61957753378</v>
      </c>
      <c r="K199" s="9">
        <v>72898.731925112603</v>
      </c>
      <c r="L199" s="9">
        <v>72898.731925112603</v>
      </c>
      <c r="M199" s="9">
        <v>0</v>
      </c>
    </row>
    <row r="200" spans="1:13" x14ac:dyDescent="0.25">
      <c r="A200" s="2" t="s">
        <v>397</v>
      </c>
      <c r="B200" s="3" t="s">
        <v>398</v>
      </c>
      <c r="C200" s="3" t="s">
        <v>1038</v>
      </c>
      <c r="D200" s="3">
        <v>1</v>
      </c>
      <c r="E200" s="9">
        <v>26741.638278102993</v>
      </c>
      <c r="F200" s="9">
        <v>26741.638278102993</v>
      </c>
      <c r="G200" s="9">
        <v>0</v>
      </c>
      <c r="H200" s="9">
        <v>0</v>
      </c>
      <c r="I200" s="9">
        <v>133708.19139051496</v>
      </c>
      <c r="J200" s="9">
        <v>80224.914834308976</v>
      </c>
      <c r="K200" s="9">
        <v>362416.38278102991</v>
      </c>
      <c r="L200" s="9">
        <v>362416.38278102991</v>
      </c>
      <c r="M200" s="9">
        <v>0</v>
      </c>
    </row>
    <row r="201" spans="1:13" x14ac:dyDescent="0.25">
      <c r="A201" s="2" t="s">
        <v>399</v>
      </c>
      <c r="B201" s="3" t="s">
        <v>400</v>
      </c>
      <c r="C201" s="3" t="s">
        <v>1040</v>
      </c>
      <c r="D201" s="3">
        <v>1</v>
      </c>
      <c r="E201" s="9">
        <v>12772.2</v>
      </c>
      <c r="F201" s="9">
        <v>12772.2</v>
      </c>
      <c r="G201" s="9">
        <v>0</v>
      </c>
      <c r="H201" s="9">
        <v>0</v>
      </c>
      <c r="I201" s="9">
        <v>63861</v>
      </c>
      <c r="J201" s="9">
        <v>38316.6</v>
      </c>
      <c r="K201" s="9">
        <v>127722</v>
      </c>
      <c r="L201" s="9">
        <v>0</v>
      </c>
      <c r="M201" s="9">
        <v>127722</v>
      </c>
    </row>
    <row r="202" spans="1:13" x14ac:dyDescent="0.25">
      <c r="A202" s="2" t="s">
        <v>401</v>
      </c>
      <c r="B202" s="3" t="s">
        <v>402</v>
      </c>
      <c r="C202" s="3" t="s">
        <v>1042</v>
      </c>
      <c r="D202" s="3">
        <v>1</v>
      </c>
      <c r="E202" s="9">
        <v>14558.414825014273</v>
      </c>
      <c r="F202" s="9">
        <v>14558.414825014273</v>
      </c>
      <c r="G202" s="9">
        <v>0</v>
      </c>
      <c r="H202" s="9">
        <v>0</v>
      </c>
      <c r="I202" s="9">
        <v>72792.074125071362</v>
      </c>
      <c r="J202" s="9">
        <v>43675.244475042819</v>
      </c>
      <c r="K202" s="9">
        <v>145584.14825014272</v>
      </c>
      <c r="L202" s="9">
        <v>145584.14825014272</v>
      </c>
      <c r="M202" s="9">
        <v>0</v>
      </c>
    </row>
    <row r="203" spans="1:13" x14ac:dyDescent="0.25">
      <c r="A203" s="2" t="s">
        <v>403</v>
      </c>
      <c r="B203" s="3" t="s">
        <v>404</v>
      </c>
      <c r="C203" s="3" t="s">
        <v>1023</v>
      </c>
      <c r="D203" s="3">
        <v>1</v>
      </c>
      <c r="E203" s="9">
        <v>33969.5</v>
      </c>
      <c r="F203" s="9">
        <v>33969.5</v>
      </c>
      <c r="G203" s="9">
        <v>0</v>
      </c>
      <c r="H203" s="9">
        <v>0</v>
      </c>
      <c r="I203" s="9">
        <v>169847.5</v>
      </c>
      <c r="J203" s="9">
        <v>101908.5</v>
      </c>
      <c r="K203" s="9">
        <v>339695</v>
      </c>
      <c r="L203" s="9">
        <v>0</v>
      </c>
      <c r="M203" s="9">
        <v>339695</v>
      </c>
    </row>
    <row r="204" spans="1:13" x14ac:dyDescent="0.25">
      <c r="A204" s="2" t="s">
        <v>405</v>
      </c>
      <c r="B204" s="3" t="s">
        <v>406</v>
      </c>
      <c r="C204" s="3" t="s">
        <v>1023</v>
      </c>
      <c r="D204" s="3">
        <v>1</v>
      </c>
      <c r="E204" s="9">
        <v>40152.5</v>
      </c>
      <c r="F204" s="9">
        <v>40152.5</v>
      </c>
      <c r="G204" s="9">
        <v>0</v>
      </c>
      <c r="H204" s="9">
        <v>0</v>
      </c>
      <c r="I204" s="9">
        <v>200762.5</v>
      </c>
      <c r="J204" s="9">
        <v>120457.5</v>
      </c>
      <c r="K204" s="9">
        <v>401525</v>
      </c>
      <c r="L204" s="9">
        <v>0</v>
      </c>
      <c r="M204" s="9">
        <v>401525</v>
      </c>
    </row>
    <row r="205" spans="1:13" x14ac:dyDescent="0.25">
      <c r="A205" s="2" t="s">
        <v>407</v>
      </c>
      <c r="B205" s="3" t="s">
        <v>408</v>
      </c>
      <c r="C205" s="3" t="s">
        <v>1023</v>
      </c>
      <c r="D205" s="3">
        <v>1</v>
      </c>
      <c r="E205" s="9">
        <v>36036.6</v>
      </c>
      <c r="F205" s="9">
        <v>36036.6</v>
      </c>
      <c r="G205" s="9">
        <v>0</v>
      </c>
      <c r="H205" s="9">
        <v>0</v>
      </c>
      <c r="I205" s="9">
        <v>180183</v>
      </c>
      <c r="J205" s="9">
        <v>108109.8</v>
      </c>
      <c r="K205" s="9">
        <v>360366</v>
      </c>
      <c r="L205" s="9">
        <v>0</v>
      </c>
      <c r="M205" s="9">
        <v>360366</v>
      </c>
    </row>
    <row r="206" spans="1:13" x14ac:dyDescent="0.25">
      <c r="A206" s="2" t="s">
        <v>409</v>
      </c>
      <c r="B206" s="3" t="s">
        <v>410</v>
      </c>
      <c r="C206" s="3" t="s">
        <v>1023</v>
      </c>
      <c r="D206" s="3">
        <v>1</v>
      </c>
      <c r="E206" s="9">
        <v>38998.1</v>
      </c>
      <c r="F206" s="9">
        <v>38998.1</v>
      </c>
      <c r="G206" s="9">
        <v>0</v>
      </c>
      <c r="H206" s="9">
        <v>0</v>
      </c>
      <c r="I206" s="9">
        <v>194990.5</v>
      </c>
      <c r="J206" s="9">
        <v>116994.3</v>
      </c>
      <c r="K206" s="9">
        <v>389981</v>
      </c>
      <c r="L206" s="9">
        <v>0</v>
      </c>
      <c r="M206" s="9">
        <v>389981</v>
      </c>
    </row>
    <row r="207" spans="1:13" x14ac:dyDescent="0.25">
      <c r="A207" s="3" t="s">
        <v>411</v>
      </c>
      <c r="B207" s="3" t="s">
        <v>412</v>
      </c>
      <c r="C207" s="3" t="s">
        <v>1023</v>
      </c>
      <c r="D207" s="3">
        <v>1</v>
      </c>
      <c r="E207" s="9">
        <v>51861.5</v>
      </c>
      <c r="F207" s="9">
        <v>51861.5</v>
      </c>
      <c r="G207" s="9">
        <v>0</v>
      </c>
      <c r="H207" s="9">
        <v>0</v>
      </c>
      <c r="I207" s="9">
        <v>259307.5</v>
      </c>
      <c r="J207" s="9">
        <v>155584.5</v>
      </c>
      <c r="K207" s="9">
        <v>518615</v>
      </c>
      <c r="L207" s="9">
        <v>0</v>
      </c>
      <c r="M207" s="9">
        <v>518615</v>
      </c>
    </row>
    <row r="208" spans="1:13" x14ac:dyDescent="0.25">
      <c r="A208" s="3" t="s">
        <v>413</v>
      </c>
      <c r="B208" s="3" t="s">
        <v>414</v>
      </c>
      <c r="C208" s="3" t="s">
        <v>1023</v>
      </c>
      <c r="D208" s="3">
        <v>1</v>
      </c>
      <c r="E208" s="9">
        <v>35336.6</v>
      </c>
      <c r="F208" s="9">
        <v>35336.6</v>
      </c>
      <c r="G208" s="9">
        <v>0</v>
      </c>
      <c r="H208" s="9">
        <v>0</v>
      </c>
      <c r="I208" s="9">
        <v>176683</v>
      </c>
      <c r="J208" s="9">
        <v>106009.8</v>
      </c>
      <c r="K208" s="9">
        <v>353366</v>
      </c>
      <c r="L208" s="9">
        <v>0</v>
      </c>
      <c r="M208" s="9">
        <v>353366</v>
      </c>
    </row>
    <row r="209" spans="1:13" x14ac:dyDescent="0.25">
      <c r="A209" s="2" t="s">
        <v>415</v>
      </c>
      <c r="B209" s="3" t="s">
        <v>416</v>
      </c>
      <c r="C209" s="3" t="s">
        <v>1023</v>
      </c>
      <c r="D209" s="3">
        <v>1</v>
      </c>
      <c r="E209" s="9">
        <v>12547</v>
      </c>
      <c r="F209" s="9">
        <v>12547</v>
      </c>
      <c r="G209" s="9">
        <v>0</v>
      </c>
      <c r="H209" s="9">
        <v>0</v>
      </c>
      <c r="I209" s="9">
        <v>62735</v>
      </c>
      <c r="J209" s="9">
        <v>37641</v>
      </c>
      <c r="K209" s="9">
        <v>125470</v>
      </c>
      <c r="L209" s="9">
        <v>0</v>
      </c>
      <c r="M209" s="9">
        <v>125470</v>
      </c>
    </row>
    <row r="210" spans="1:13" x14ac:dyDescent="0.25">
      <c r="A210" s="2" t="s">
        <v>417</v>
      </c>
      <c r="B210" s="3" t="s">
        <v>418</v>
      </c>
      <c r="C210" s="3" t="s">
        <v>1023</v>
      </c>
      <c r="D210" s="3">
        <v>1</v>
      </c>
      <c r="E210" s="9">
        <v>33895.800000000003</v>
      </c>
      <c r="F210" s="9">
        <v>33895.800000000003</v>
      </c>
      <c r="G210" s="9">
        <v>0</v>
      </c>
      <c r="H210" s="9">
        <v>0</v>
      </c>
      <c r="I210" s="9">
        <v>169479</v>
      </c>
      <c r="J210" s="9">
        <v>101687.4</v>
      </c>
      <c r="K210" s="9">
        <v>338958</v>
      </c>
      <c r="L210" s="9">
        <v>0</v>
      </c>
      <c r="M210" s="9">
        <v>338958</v>
      </c>
    </row>
    <row r="211" spans="1:13" x14ac:dyDescent="0.25">
      <c r="A211" s="2" t="s">
        <v>419</v>
      </c>
      <c r="B211" s="3" t="s">
        <v>420</v>
      </c>
      <c r="C211" s="3" t="s">
        <v>1038</v>
      </c>
      <c r="D211" s="3">
        <v>1</v>
      </c>
      <c r="E211" s="9">
        <v>32860.648833521147</v>
      </c>
      <c r="F211" s="9">
        <v>32860.648833521147</v>
      </c>
      <c r="G211" s="9">
        <v>0</v>
      </c>
      <c r="H211" s="9">
        <v>0</v>
      </c>
      <c r="I211" s="9">
        <v>164303.24416760574</v>
      </c>
      <c r="J211" s="9">
        <v>98581.946500563441</v>
      </c>
      <c r="K211" s="9">
        <v>448606.48833521147</v>
      </c>
      <c r="L211" s="9">
        <v>448606.48833521147</v>
      </c>
      <c r="M211" s="9">
        <v>0</v>
      </c>
    </row>
    <row r="212" spans="1:13" x14ac:dyDescent="0.25">
      <c r="A212" s="2" t="s">
        <v>421</v>
      </c>
      <c r="B212" s="3" t="s">
        <v>422</v>
      </c>
      <c r="C212" s="3" t="s">
        <v>1039</v>
      </c>
      <c r="D212" s="3">
        <v>1</v>
      </c>
      <c r="E212" s="9">
        <v>36552.767222995019</v>
      </c>
      <c r="F212" s="9">
        <v>36552.767222995019</v>
      </c>
      <c r="G212" s="9">
        <v>0</v>
      </c>
      <c r="H212" s="9">
        <v>0</v>
      </c>
      <c r="I212" s="9">
        <v>182763.8361149751</v>
      </c>
      <c r="J212" s="9">
        <v>109658.30166898506</v>
      </c>
      <c r="K212" s="9">
        <v>395527.6722299502</v>
      </c>
      <c r="L212" s="9">
        <v>395527.6722299502</v>
      </c>
      <c r="M212" s="9">
        <v>0</v>
      </c>
    </row>
    <row r="213" spans="1:13" x14ac:dyDescent="0.25">
      <c r="A213" s="2" t="s">
        <v>423</v>
      </c>
      <c r="B213" s="3" t="s">
        <v>424</v>
      </c>
      <c r="C213" s="3" t="s">
        <v>1040</v>
      </c>
      <c r="D213" s="3">
        <v>1</v>
      </c>
      <c r="E213" s="9">
        <v>12772.2</v>
      </c>
      <c r="F213" s="9">
        <v>12772.2</v>
      </c>
      <c r="G213" s="9">
        <v>0</v>
      </c>
      <c r="H213" s="9">
        <v>0</v>
      </c>
      <c r="I213" s="9">
        <v>63861</v>
      </c>
      <c r="J213" s="9">
        <v>38316.6</v>
      </c>
      <c r="K213" s="9">
        <v>127722</v>
      </c>
      <c r="L213" s="9">
        <v>0</v>
      </c>
      <c r="M213" s="9">
        <v>127722</v>
      </c>
    </row>
    <row r="214" spans="1:13" x14ac:dyDescent="0.25">
      <c r="A214" s="2" t="s">
        <v>425</v>
      </c>
      <c r="B214" s="3" t="s">
        <v>426</v>
      </c>
      <c r="C214" s="3" t="s">
        <v>1049</v>
      </c>
      <c r="D214" s="3">
        <v>1</v>
      </c>
      <c r="E214" s="9">
        <v>76547.835076996111</v>
      </c>
      <c r="F214" s="9">
        <v>76547.835076996111</v>
      </c>
      <c r="G214" s="9">
        <v>0</v>
      </c>
      <c r="H214" s="9">
        <v>0</v>
      </c>
      <c r="I214" s="9">
        <v>382739.17538498057</v>
      </c>
      <c r="J214" s="9">
        <v>229643.50523098835</v>
      </c>
      <c r="K214" s="9">
        <v>765478.35076996114</v>
      </c>
      <c r="L214" s="9">
        <f>K214-M214</f>
        <v>466955.35076996114</v>
      </c>
      <c r="M214" s="9">
        <v>298523</v>
      </c>
    </row>
    <row r="215" spans="1:13" x14ac:dyDescent="0.25">
      <c r="A215" s="2" t="s">
        <v>427</v>
      </c>
      <c r="B215" s="3" t="s">
        <v>428</v>
      </c>
      <c r="C215" s="3" t="s">
        <v>1039</v>
      </c>
      <c r="D215" s="3">
        <v>1</v>
      </c>
      <c r="E215" s="9">
        <v>29906.777828589875</v>
      </c>
      <c r="F215" s="9">
        <v>29906.777828589875</v>
      </c>
      <c r="G215" s="9">
        <v>0</v>
      </c>
      <c r="H215" s="9">
        <v>0</v>
      </c>
      <c r="I215" s="9">
        <v>149533.88914294937</v>
      </c>
      <c r="J215" s="9">
        <v>89720.333485769617</v>
      </c>
      <c r="K215" s="9">
        <v>351067.77828589873</v>
      </c>
      <c r="L215" s="9">
        <v>351067.77828589873</v>
      </c>
      <c r="M215" s="9">
        <v>0</v>
      </c>
    </row>
    <row r="216" spans="1:13" x14ac:dyDescent="0.25">
      <c r="A216" s="2" t="s">
        <v>429</v>
      </c>
      <c r="B216" s="3" t="s">
        <v>430</v>
      </c>
      <c r="C216" s="3" t="s">
        <v>1023</v>
      </c>
      <c r="D216" s="3">
        <v>1</v>
      </c>
      <c r="E216" s="9">
        <v>33654.9</v>
      </c>
      <c r="F216" s="9">
        <v>33654.9</v>
      </c>
      <c r="G216" s="9">
        <v>0</v>
      </c>
      <c r="H216" s="9">
        <v>0</v>
      </c>
      <c r="I216" s="9">
        <v>168274.5</v>
      </c>
      <c r="J216" s="9">
        <v>100964.7</v>
      </c>
      <c r="K216" s="9">
        <v>336549</v>
      </c>
      <c r="L216" s="9">
        <v>0</v>
      </c>
      <c r="M216" s="9">
        <v>336549</v>
      </c>
    </row>
    <row r="217" spans="1:13" x14ac:dyDescent="0.25">
      <c r="A217" s="2" t="s">
        <v>431</v>
      </c>
      <c r="B217" s="3" t="s">
        <v>432</v>
      </c>
      <c r="C217" s="3" t="s">
        <v>1022</v>
      </c>
      <c r="D217" s="3">
        <v>1</v>
      </c>
      <c r="E217" s="9">
        <v>15000</v>
      </c>
      <c r="F217" s="9">
        <v>15000</v>
      </c>
      <c r="G217" s="9">
        <v>0</v>
      </c>
      <c r="H217" s="9">
        <v>0</v>
      </c>
      <c r="I217" s="9">
        <v>75000</v>
      </c>
      <c r="J217" s="9">
        <v>45000</v>
      </c>
      <c r="K217" s="9">
        <v>150000</v>
      </c>
      <c r="L217" s="9">
        <v>0</v>
      </c>
      <c r="M217" s="9">
        <v>150000</v>
      </c>
    </row>
    <row r="218" spans="1:13" x14ac:dyDescent="0.25">
      <c r="A218" s="2" t="s">
        <v>433</v>
      </c>
      <c r="B218" s="3" t="s">
        <v>434</v>
      </c>
      <c r="C218" s="3" t="s">
        <v>1039</v>
      </c>
      <c r="D218" s="3">
        <v>1</v>
      </c>
      <c r="E218" s="9">
        <v>27664.670929076914</v>
      </c>
      <c r="F218" s="9">
        <v>27664.670929076914</v>
      </c>
      <c r="G218" s="9">
        <v>0</v>
      </c>
      <c r="H218" s="9">
        <v>0</v>
      </c>
      <c r="I218" s="9">
        <v>138323.35464538456</v>
      </c>
      <c r="J218" s="9">
        <v>82994.012787230735</v>
      </c>
      <c r="K218" s="9">
        <v>407646.70929076913</v>
      </c>
      <c r="L218" s="9">
        <v>407646.70929076913</v>
      </c>
      <c r="M218" s="9">
        <v>0</v>
      </c>
    </row>
    <row r="219" spans="1:13" x14ac:dyDescent="0.25">
      <c r="A219" s="2" t="s">
        <v>435</v>
      </c>
      <c r="B219" s="3" t="s">
        <v>436</v>
      </c>
      <c r="C219" s="3" t="s">
        <v>1040</v>
      </c>
      <c r="D219" s="3">
        <v>1</v>
      </c>
      <c r="E219" s="9">
        <v>12772.2</v>
      </c>
      <c r="F219" s="9">
        <v>12772.2</v>
      </c>
      <c r="G219" s="9">
        <v>0</v>
      </c>
      <c r="H219" s="9">
        <v>0</v>
      </c>
      <c r="I219" s="9">
        <v>63861</v>
      </c>
      <c r="J219" s="9">
        <v>38316.6</v>
      </c>
      <c r="K219" s="9">
        <v>127722</v>
      </c>
      <c r="L219" s="9">
        <v>0</v>
      </c>
      <c r="M219" s="9">
        <v>127722</v>
      </c>
    </row>
    <row r="220" spans="1:13" x14ac:dyDescent="0.25">
      <c r="A220" s="2" t="s">
        <v>437</v>
      </c>
      <c r="B220" s="3" t="s">
        <v>438</v>
      </c>
      <c r="C220" s="3" t="s">
        <v>1022</v>
      </c>
      <c r="D220" s="3">
        <v>1</v>
      </c>
      <c r="E220" s="9">
        <v>15000</v>
      </c>
      <c r="F220" s="9">
        <v>15000</v>
      </c>
      <c r="G220" s="9">
        <v>0</v>
      </c>
      <c r="H220" s="9">
        <v>0</v>
      </c>
      <c r="I220" s="9">
        <v>75000</v>
      </c>
      <c r="J220" s="9">
        <v>45000</v>
      </c>
      <c r="K220" s="9">
        <v>150000</v>
      </c>
      <c r="L220" s="9">
        <v>0</v>
      </c>
      <c r="M220" s="9">
        <v>150000</v>
      </c>
    </row>
    <row r="221" spans="1:13" x14ac:dyDescent="0.25">
      <c r="A221" s="2" t="s">
        <v>439</v>
      </c>
      <c r="B221" s="3" t="s">
        <v>440</v>
      </c>
      <c r="C221" s="3" t="s">
        <v>1040</v>
      </c>
      <c r="D221" s="3">
        <v>1</v>
      </c>
      <c r="E221" s="9">
        <v>12772.2</v>
      </c>
      <c r="F221" s="9">
        <v>12772.2</v>
      </c>
      <c r="G221" s="9">
        <v>0</v>
      </c>
      <c r="H221" s="9">
        <v>0</v>
      </c>
      <c r="I221" s="9">
        <v>63861</v>
      </c>
      <c r="J221" s="9">
        <v>38316.6</v>
      </c>
      <c r="K221" s="9">
        <v>127722</v>
      </c>
      <c r="L221" s="9">
        <v>0</v>
      </c>
      <c r="M221" s="9">
        <v>127722</v>
      </c>
    </row>
    <row r="222" spans="1:13" x14ac:dyDescent="0.25">
      <c r="A222" s="3" t="s">
        <v>441</v>
      </c>
      <c r="B222" s="3" t="s">
        <v>442</v>
      </c>
      <c r="C222" s="3" t="s">
        <v>1039</v>
      </c>
      <c r="D222" s="3">
        <v>1</v>
      </c>
      <c r="E222" s="9">
        <v>28696.191966343689</v>
      </c>
      <c r="F222" s="9">
        <v>28696.191966343689</v>
      </c>
      <c r="G222" s="9">
        <v>0</v>
      </c>
      <c r="H222" s="9">
        <v>0</v>
      </c>
      <c r="I222" s="9">
        <v>143480.95983171844</v>
      </c>
      <c r="J222" s="9">
        <v>86088.575899031057</v>
      </c>
      <c r="K222" s="9">
        <v>447961.91966343689</v>
      </c>
      <c r="L222" s="9">
        <v>447961.91966343689</v>
      </c>
      <c r="M222" s="9">
        <v>0</v>
      </c>
    </row>
    <row r="223" spans="1:13" x14ac:dyDescent="0.25">
      <c r="A223" s="2" t="s">
        <v>443</v>
      </c>
      <c r="B223" s="3" t="s">
        <v>444</v>
      </c>
      <c r="C223" s="3" t="s">
        <v>1042</v>
      </c>
      <c r="D223" s="3">
        <v>1</v>
      </c>
      <c r="E223" s="9">
        <v>14415.652875189682</v>
      </c>
      <c r="F223" s="9">
        <v>14415.652875189682</v>
      </c>
      <c r="G223" s="9">
        <v>0</v>
      </c>
      <c r="H223" s="9">
        <v>0</v>
      </c>
      <c r="I223" s="9">
        <v>72078.264375948405</v>
      </c>
      <c r="J223" s="9">
        <v>43246.958625569045</v>
      </c>
      <c r="K223" s="9">
        <v>144156.52875189681</v>
      </c>
      <c r="L223" s="9">
        <v>144156.52875189681</v>
      </c>
      <c r="M223" s="9">
        <v>0</v>
      </c>
    </row>
    <row r="224" spans="1:13" x14ac:dyDescent="0.25">
      <c r="A224" s="2" t="s">
        <v>445</v>
      </c>
      <c r="B224" s="3" t="s">
        <v>446</v>
      </c>
      <c r="C224" s="3" t="s">
        <v>1023</v>
      </c>
      <c r="D224" s="3">
        <v>1</v>
      </c>
      <c r="E224" s="9">
        <v>32884.200000000004</v>
      </c>
      <c r="F224" s="9">
        <v>32884.200000000004</v>
      </c>
      <c r="G224" s="9">
        <v>0</v>
      </c>
      <c r="H224" s="9">
        <v>0</v>
      </c>
      <c r="I224" s="9">
        <v>164421</v>
      </c>
      <c r="J224" s="9">
        <v>98652.599999999991</v>
      </c>
      <c r="K224" s="9">
        <v>328842</v>
      </c>
      <c r="L224" s="9">
        <v>0</v>
      </c>
      <c r="M224" s="9">
        <v>328842</v>
      </c>
    </row>
    <row r="225" spans="1:13" x14ac:dyDescent="0.25">
      <c r="A225" s="2" t="s">
        <v>447</v>
      </c>
      <c r="B225" s="3" t="s">
        <v>448</v>
      </c>
      <c r="C225" s="3" t="s">
        <v>1023</v>
      </c>
      <c r="D225" s="3">
        <v>1</v>
      </c>
      <c r="E225" s="9">
        <v>29154.9</v>
      </c>
      <c r="F225" s="9">
        <v>29154.9</v>
      </c>
      <c r="G225" s="9">
        <v>0</v>
      </c>
      <c r="H225" s="9">
        <v>0</v>
      </c>
      <c r="I225" s="9">
        <v>145774.5</v>
      </c>
      <c r="J225" s="9">
        <v>87464.7</v>
      </c>
      <c r="K225" s="9">
        <v>291549</v>
      </c>
      <c r="L225" s="9">
        <v>0</v>
      </c>
      <c r="M225" s="9">
        <v>291549</v>
      </c>
    </row>
    <row r="226" spans="1:13" x14ac:dyDescent="0.25">
      <c r="A226" s="2" t="s">
        <v>449</v>
      </c>
      <c r="B226" s="3" t="s">
        <v>450</v>
      </c>
      <c r="C226" s="3" t="s">
        <v>1023</v>
      </c>
      <c r="D226" s="3">
        <v>1</v>
      </c>
      <c r="E226" s="9">
        <v>46809.4</v>
      </c>
      <c r="F226" s="9">
        <v>46809.4</v>
      </c>
      <c r="G226" s="9">
        <v>0</v>
      </c>
      <c r="H226" s="9">
        <v>0</v>
      </c>
      <c r="I226" s="9">
        <v>234047</v>
      </c>
      <c r="J226" s="9">
        <v>140428.19999999998</v>
      </c>
      <c r="K226" s="9">
        <v>468094</v>
      </c>
      <c r="L226" s="9">
        <v>0</v>
      </c>
      <c r="M226" s="9">
        <v>468094</v>
      </c>
    </row>
    <row r="227" spans="1:13" x14ac:dyDescent="0.25">
      <c r="A227" s="2" t="s">
        <v>451</v>
      </c>
      <c r="B227" s="3" t="s">
        <v>452</v>
      </c>
      <c r="C227" s="3" t="s">
        <v>1039</v>
      </c>
      <c r="D227" s="3">
        <v>1</v>
      </c>
      <c r="E227" s="9">
        <v>60774.964768075726</v>
      </c>
      <c r="F227" s="9">
        <v>60774.964768075726</v>
      </c>
      <c r="G227" s="9">
        <v>0</v>
      </c>
      <c r="H227" s="9">
        <v>0</v>
      </c>
      <c r="I227" s="9">
        <v>303874.82384037861</v>
      </c>
      <c r="J227" s="9">
        <v>182324.89430422717</v>
      </c>
      <c r="K227" s="9">
        <v>785749.64768075722</v>
      </c>
      <c r="L227" s="9">
        <v>785749.64768075722</v>
      </c>
      <c r="M227" s="9">
        <v>0</v>
      </c>
    </row>
    <row r="228" spans="1:13" x14ac:dyDescent="0.25">
      <c r="A228" s="2" t="s">
        <v>453</v>
      </c>
      <c r="B228" s="3" t="s">
        <v>454</v>
      </c>
      <c r="C228" s="3" t="s">
        <v>1042</v>
      </c>
      <c r="D228" s="3">
        <v>1</v>
      </c>
      <c r="E228" s="9">
        <v>14494.032569475752</v>
      </c>
      <c r="F228" s="9">
        <v>14494.032569475752</v>
      </c>
      <c r="G228" s="9">
        <v>0</v>
      </c>
      <c r="H228" s="9">
        <v>0</v>
      </c>
      <c r="I228" s="9">
        <v>72470.162847378757</v>
      </c>
      <c r="J228" s="9">
        <v>43482.097708427253</v>
      </c>
      <c r="K228" s="9">
        <v>144940.32569475751</v>
      </c>
      <c r="L228" s="9">
        <v>144940.32569475751</v>
      </c>
      <c r="M228" s="9">
        <v>0</v>
      </c>
    </row>
    <row r="229" spans="1:13" x14ac:dyDescent="0.25">
      <c r="A229" s="2" t="s">
        <v>455</v>
      </c>
      <c r="B229" s="3" t="s">
        <v>456</v>
      </c>
      <c r="C229" s="3" t="s">
        <v>1039</v>
      </c>
      <c r="D229" s="3">
        <v>1</v>
      </c>
      <c r="E229" s="9">
        <v>60547.872125552283</v>
      </c>
      <c r="F229" s="9">
        <v>60547.872125552283</v>
      </c>
      <c r="G229" s="9">
        <v>0</v>
      </c>
      <c r="H229" s="9">
        <v>0</v>
      </c>
      <c r="I229" s="9">
        <v>302739.3606277614</v>
      </c>
      <c r="J229" s="9">
        <v>181643.61637665684</v>
      </c>
      <c r="K229" s="9">
        <v>783478.7212555228</v>
      </c>
      <c r="L229" s="9">
        <v>783478.7212555228</v>
      </c>
      <c r="M229" s="9">
        <v>0</v>
      </c>
    </row>
    <row r="230" spans="1:13" x14ac:dyDescent="0.25">
      <c r="A230" s="2" t="s">
        <v>457</v>
      </c>
      <c r="B230" s="3" t="s">
        <v>458</v>
      </c>
      <c r="C230" s="3" t="s">
        <v>1038</v>
      </c>
      <c r="D230" s="3">
        <v>1</v>
      </c>
      <c r="E230" s="9">
        <v>42498.649156484462</v>
      </c>
      <c r="F230" s="9">
        <v>42498.649156484462</v>
      </c>
      <c r="G230" s="9">
        <v>0</v>
      </c>
      <c r="H230" s="9">
        <v>0</v>
      </c>
      <c r="I230" s="9">
        <v>212493.24578242228</v>
      </c>
      <c r="J230" s="9">
        <v>127495.94746945336</v>
      </c>
      <c r="K230" s="9">
        <v>508986.49156484456</v>
      </c>
      <c r="L230" s="9">
        <v>508986.49156484456</v>
      </c>
      <c r="M230" s="9">
        <v>0</v>
      </c>
    </row>
    <row r="231" spans="1:13" x14ac:dyDescent="0.25">
      <c r="A231" s="2" t="s">
        <v>459</v>
      </c>
      <c r="B231" s="3" t="s">
        <v>460</v>
      </c>
      <c r="C231" s="3" t="s">
        <v>1039</v>
      </c>
      <c r="D231" s="3">
        <v>1</v>
      </c>
      <c r="E231" s="9">
        <v>25975.383373778066</v>
      </c>
      <c r="F231" s="9">
        <v>25975.383373778066</v>
      </c>
      <c r="G231" s="9">
        <v>0</v>
      </c>
      <c r="H231" s="9">
        <v>0</v>
      </c>
      <c r="I231" s="9">
        <v>129876.91686889032</v>
      </c>
      <c r="J231" s="9">
        <v>77926.150121334183</v>
      </c>
      <c r="K231" s="9">
        <v>319753.83373778063</v>
      </c>
      <c r="L231" s="9">
        <v>319753.83373778063</v>
      </c>
      <c r="M231" s="9">
        <v>0</v>
      </c>
    </row>
    <row r="232" spans="1:13" x14ac:dyDescent="0.25">
      <c r="A232" s="2" t="s">
        <v>461</v>
      </c>
      <c r="B232" s="3" t="s">
        <v>462</v>
      </c>
      <c r="C232" s="3" t="s">
        <v>1040</v>
      </c>
      <c r="D232" s="3">
        <v>1</v>
      </c>
      <c r="E232" s="9">
        <v>12772.2</v>
      </c>
      <c r="F232" s="9">
        <v>12772.2</v>
      </c>
      <c r="G232" s="9">
        <v>0</v>
      </c>
      <c r="H232" s="9">
        <v>0</v>
      </c>
      <c r="I232" s="9">
        <v>63861</v>
      </c>
      <c r="J232" s="9">
        <v>38316.6</v>
      </c>
      <c r="K232" s="9">
        <v>127722</v>
      </c>
      <c r="L232" s="9">
        <v>0</v>
      </c>
      <c r="M232" s="9">
        <v>127722</v>
      </c>
    </row>
    <row r="233" spans="1:13" x14ac:dyDescent="0.25">
      <c r="A233" s="2" t="s">
        <v>463</v>
      </c>
      <c r="B233" s="3" t="s">
        <v>464</v>
      </c>
      <c r="C233" s="3" t="s">
        <v>1039</v>
      </c>
      <c r="D233" s="3">
        <v>1</v>
      </c>
      <c r="E233" s="9">
        <v>37167.322334186865</v>
      </c>
      <c r="F233" s="9">
        <v>37167.322334186865</v>
      </c>
      <c r="G233" s="9">
        <v>0</v>
      </c>
      <c r="H233" s="9">
        <v>0</v>
      </c>
      <c r="I233" s="9">
        <v>185836.61167093433</v>
      </c>
      <c r="J233" s="9">
        <v>111501.9670025606</v>
      </c>
      <c r="K233" s="9">
        <v>434673.22334186867</v>
      </c>
      <c r="L233" s="9">
        <v>434673.22334186867</v>
      </c>
      <c r="M233" s="9">
        <v>0</v>
      </c>
    </row>
    <row r="234" spans="1:13" x14ac:dyDescent="0.25">
      <c r="A234" s="2" t="s">
        <v>465</v>
      </c>
      <c r="B234" s="3" t="s">
        <v>466</v>
      </c>
      <c r="C234" s="3" t="s">
        <v>1042</v>
      </c>
      <c r="D234" s="3">
        <v>1</v>
      </c>
      <c r="E234" s="9">
        <v>14594.653135552391</v>
      </c>
      <c r="F234" s="9">
        <v>14594.653135552391</v>
      </c>
      <c r="G234" s="9">
        <v>0</v>
      </c>
      <c r="H234" s="9">
        <v>0</v>
      </c>
      <c r="I234" s="9">
        <v>72973.265677761956</v>
      </c>
      <c r="J234" s="9">
        <v>43783.959406657174</v>
      </c>
      <c r="K234" s="9">
        <v>145946.53135552391</v>
      </c>
      <c r="L234" s="9">
        <v>145946.53135552391</v>
      </c>
      <c r="M234" s="9">
        <v>0</v>
      </c>
    </row>
    <row r="235" spans="1:13" x14ac:dyDescent="0.25">
      <c r="A235" s="2" t="s">
        <v>467</v>
      </c>
      <c r="B235" s="3" t="s">
        <v>468</v>
      </c>
      <c r="C235" s="3" t="s">
        <v>1038</v>
      </c>
      <c r="D235" s="3">
        <v>1</v>
      </c>
      <c r="E235" s="9">
        <v>22261.712551122906</v>
      </c>
      <c r="F235" s="9">
        <v>22261.712551122906</v>
      </c>
      <c r="G235" s="9">
        <v>0</v>
      </c>
      <c r="H235" s="9">
        <v>0</v>
      </c>
      <c r="I235" s="9">
        <v>111308.56275561452</v>
      </c>
      <c r="J235" s="9">
        <v>66785.137653368714</v>
      </c>
      <c r="K235" s="9">
        <v>357617.12551122904</v>
      </c>
      <c r="L235" s="9">
        <v>357617.12551122904</v>
      </c>
      <c r="M235" s="9">
        <v>0</v>
      </c>
    </row>
    <row r="236" spans="1:13" x14ac:dyDescent="0.25">
      <c r="A236" s="2" t="s">
        <v>469</v>
      </c>
      <c r="B236" s="3" t="s">
        <v>470</v>
      </c>
      <c r="C236" s="3" t="s">
        <v>1039</v>
      </c>
      <c r="D236" s="3">
        <v>1</v>
      </c>
      <c r="E236" s="9">
        <v>36598.036050245108</v>
      </c>
      <c r="F236" s="9">
        <v>36598.036050245108</v>
      </c>
      <c r="G236" s="9">
        <v>0</v>
      </c>
      <c r="H236" s="9">
        <v>0</v>
      </c>
      <c r="I236" s="9">
        <v>182990.18025122554</v>
      </c>
      <c r="J236" s="9">
        <v>109794.10815073532</v>
      </c>
      <c r="K236" s="9">
        <v>477980.36050245108</v>
      </c>
      <c r="L236" s="9">
        <v>477980.36050245108</v>
      </c>
      <c r="M236" s="9">
        <v>0</v>
      </c>
    </row>
    <row r="237" spans="1:13" x14ac:dyDescent="0.25">
      <c r="A237" s="2" t="s">
        <v>471</v>
      </c>
      <c r="B237" s="3" t="s">
        <v>472</v>
      </c>
      <c r="C237" s="3" t="s">
        <v>1039</v>
      </c>
      <c r="D237" s="3">
        <v>1</v>
      </c>
      <c r="E237" s="9">
        <v>60250.972362837492</v>
      </c>
      <c r="F237" s="9">
        <v>60250.972362837492</v>
      </c>
      <c r="G237" s="9">
        <v>0</v>
      </c>
      <c r="H237" s="9">
        <v>0</v>
      </c>
      <c r="I237" s="9">
        <v>301254.86181418743</v>
      </c>
      <c r="J237" s="9">
        <v>180752.91708851245</v>
      </c>
      <c r="K237" s="9">
        <v>780509.72362837486</v>
      </c>
      <c r="L237" s="9">
        <v>780509.72362837486</v>
      </c>
      <c r="M237" s="9">
        <v>0</v>
      </c>
    </row>
    <row r="238" spans="1:13" x14ac:dyDescent="0.25">
      <c r="A238" s="2" t="s">
        <v>473</v>
      </c>
      <c r="B238" s="3" t="s">
        <v>474</v>
      </c>
      <c r="C238" s="3" t="s">
        <v>1039</v>
      </c>
      <c r="D238" s="3">
        <v>1</v>
      </c>
      <c r="E238" s="9">
        <v>60744.745654334052</v>
      </c>
      <c r="F238" s="9">
        <v>60744.745654334052</v>
      </c>
      <c r="G238" s="9">
        <v>0</v>
      </c>
      <c r="H238" s="9">
        <v>0</v>
      </c>
      <c r="I238" s="9">
        <v>303723.72827167023</v>
      </c>
      <c r="J238" s="9">
        <v>182234.23696300213</v>
      </c>
      <c r="K238" s="9">
        <v>785447.45654334046</v>
      </c>
      <c r="L238" s="9">
        <v>785447.45654334046</v>
      </c>
      <c r="M238" s="9">
        <v>0</v>
      </c>
    </row>
    <row r="239" spans="1:13" x14ac:dyDescent="0.25">
      <c r="A239" s="2" t="s">
        <v>475</v>
      </c>
      <c r="B239" s="3" t="s">
        <v>476</v>
      </c>
      <c r="C239" s="3" t="s">
        <v>1039</v>
      </c>
      <c r="D239" s="3">
        <v>1</v>
      </c>
      <c r="E239" s="9">
        <v>31666.348273256677</v>
      </c>
      <c r="F239" s="9">
        <v>31666.348273256677</v>
      </c>
      <c r="G239" s="9">
        <v>0</v>
      </c>
      <c r="H239" s="9">
        <v>0</v>
      </c>
      <c r="I239" s="9">
        <v>158331.74136628339</v>
      </c>
      <c r="J239" s="9">
        <v>94999.044819770032</v>
      </c>
      <c r="K239" s="9">
        <v>456663.48273256677</v>
      </c>
      <c r="L239" s="9">
        <v>456663.48273256677</v>
      </c>
      <c r="M239" s="9">
        <v>0</v>
      </c>
    </row>
    <row r="240" spans="1:13" x14ac:dyDescent="0.25">
      <c r="A240" s="2" t="s">
        <v>477</v>
      </c>
      <c r="B240" s="3" t="s">
        <v>478</v>
      </c>
      <c r="C240" s="3" t="s">
        <v>1042</v>
      </c>
      <c r="D240" s="3">
        <v>1</v>
      </c>
      <c r="E240" s="9">
        <v>14487.380432051796</v>
      </c>
      <c r="F240" s="9">
        <v>14487.380432051796</v>
      </c>
      <c r="G240" s="9">
        <v>0</v>
      </c>
      <c r="H240" s="9">
        <v>0</v>
      </c>
      <c r="I240" s="9">
        <v>72436.902160258978</v>
      </c>
      <c r="J240" s="9">
        <v>43462.141296155387</v>
      </c>
      <c r="K240" s="9">
        <v>144873.80432051796</v>
      </c>
      <c r="L240" s="9">
        <v>144873.80432051796</v>
      </c>
      <c r="M240" s="9">
        <v>0</v>
      </c>
    </row>
    <row r="241" spans="1:13" x14ac:dyDescent="0.25">
      <c r="A241" s="2" t="s">
        <v>479</v>
      </c>
      <c r="B241" s="3" t="s">
        <v>480</v>
      </c>
      <c r="C241" s="3" t="s">
        <v>1047</v>
      </c>
      <c r="D241" s="3">
        <v>1</v>
      </c>
      <c r="E241" s="9">
        <v>18181.8</v>
      </c>
      <c r="F241" s="9">
        <v>18181.8</v>
      </c>
      <c r="G241" s="9">
        <v>0</v>
      </c>
      <c r="H241" s="9">
        <v>0</v>
      </c>
      <c r="I241" s="9">
        <v>90909</v>
      </c>
      <c r="J241" s="9">
        <v>54545.4</v>
      </c>
      <c r="K241" s="9">
        <v>181818</v>
      </c>
      <c r="L241" s="9">
        <v>181818</v>
      </c>
      <c r="M241" s="9">
        <v>0</v>
      </c>
    </row>
    <row r="242" spans="1:13" x14ac:dyDescent="0.25">
      <c r="A242" s="2" t="s">
        <v>481</v>
      </c>
      <c r="B242" s="3" t="s">
        <v>482</v>
      </c>
      <c r="C242" s="3" t="s">
        <v>1040</v>
      </c>
      <c r="D242" s="3">
        <v>1</v>
      </c>
      <c r="E242" s="9">
        <v>12772.2</v>
      </c>
      <c r="F242" s="9">
        <v>12772.2</v>
      </c>
      <c r="G242" s="9">
        <v>0</v>
      </c>
      <c r="H242" s="9">
        <v>0</v>
      </c>
      <c r="I242" s="9">
        <v>63861</v>
      </c>
      <c r="J242" s="9">
        <v>38316.6</v>
      </c>
      <c r="K242" s="9">
        <v>127722</v>
      </c>
      <c r="L242" s="9">
        <v>0</v>
      </c>
      <c r="M242" s="9">
        <v>127722</v>
      </c>
    </row>
    <row r="243" spans="1:13" x14ac:dyDescent="0.25">
      <c r="A243" s="2" t="s">
        <v>483</v>
      </c>
      <c r="B243" s="3" t="s">
        <v>484</v>
      </c>
      <c r="C243" s="3" t="s">
        <v>1022</v>
      </c>
      <c r="D243" s="3">
        <v>1</v>
      </c>
      <c r="E243" s="9">
        <v>15000</v>
      </c>
      <c r="F243" s="9">
        <v>15000</v>
      </c>
      <c r="G243" s="9">
        <v>0</v>
      </c>
      <c r="H243" s="9">
        <v>0</v>
      </c>
      <c r="I243" s="9">
        <v>75000</v>
      </c>
      <c r="J243" s="9">
        <v>45000</v>
      </c>
      <c r="K243" s="9">
        <v>150000</v>
      </c>
      <c r="L243" s="9">
        <v>0</v>
      </c>
      <c r="M243" s="9">
        <v>150000</v>
      </c>
    </row>
    <row r="244" spans="1:13" x14ac:dyDescent="0.25">
      <c r="A244" s="3" t="s">
        <v>485</v>
      </c>
      <c r="B244" s="3" t="s">
        <v>486</v>
      </c>
      <c r="C244" s="3" t="s">
        <v>1039</v>
      </c>
      <c r="D244" s="3">
        <v>1</v>
      </c>
      <c r="E244" s="9">
        <v>29257.244081297285</v>
      </c>
      <c r="F244" s="9">
        <v>29257.244081297285</v>
      </c>
      <c r="G244" s="9">
        <v>0</v>
      </c>
      <c r="H244" s="9">
        <v>0</v>
      </c>
      <c r="I244" s="9">
        <v>146286.22040648642</v>
      </c>
      <c r="J244" s="9">
        <v>87771.732243891849</v>
      </c>
      <c r="K244" s="9">
        <v>347572.44081297284</v>
      </c>
      <c r="L244" s="9">
        <v>347572.44081297284</v>
      </c>
      <c r="M244" s="9">
        <v>0</v>
      </c>
    </row>
    <row r="245" spans="1:13" x14ac:dyDescent="0.25">
      <c r="A245" s="11" t="s">
        <v>487</v>
      </c>
      <c r="B245" s="3" t="s">
        <v>488</v>
      </c>
      <c r="C245" s="3" t="s">
        <v>1050</v>
      </c>
      <c r="D245" s="3">
        <v>1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</row>
    <row r="246" spans="1:13" x14ac:dyDescent="0.25">
      <c r="A246" s="2" t="s">
        <v>489</v>
      </c>
      <c r="B246" s="3" t="s">
        <v>490</v>
      </c>
      <c r="C246" s="3" t="s">
        <v>1023</v>
      </c>
      <c r="D246" s="3">
        <v>1</v>
      </c>
      <c r="E246" s="9">
        <v>36684.1</v>
      </c>
      <c r="F246" s="9">
        <v>36684.1</v>
      </c>
      <c r="G246" s="9">
        <v>0</v>
      </c>
      <c r="H246" s="9">
        <v>0</v>
      </c>
      <c r="I246" s="9">
        <v>183420.5</v>
      </c>
      <c r="J246" s="9">
        <v>110052.3</v>
      </c>
      <c r="K246" s="9">
        <v>366841</v>
      </c>
      <c r="L246" s="9">
        <v>0</v>
      </c>
      <c r="M246" s="9">
        <v>366841</v>
      </c>
    </row>
    <row r="247" spans="1:13" x14ac:dyDescent="0.25">
      <c r="A247" s="2" t="s">
        <v>491</v>
      </c>
      <c r="B247" s="3" t="s">
        <v>492</v>
      </c>
      <c r="C247" s="3" t="s">
        <v>1042</v>
      </c>
      <c r="D247" s="3">
        <v>1</v>
      </c>
      <c r="E247" s="9">
        <v>14535.901905026532</v>
      </c>
      <c r="F247" s="9">
        <v>14535.901905026532</v>
      </c>
      <c r="G247" s="9">
        <v>0</v>
      </c>
      <c r="H247" s="9">
        <v>0</v>
      </c>
      <c r="I247" s="9">
        <v>72679.509525132657</v>
      </c>
      <c r="J247" s="9">
        <v>43607.705715079595</v>
      </c>
      <c r="K247" s="9">
        <v>145359.01905026531</v>
      </c>
      <c r="L247" s="9">
        <v>145359.01905026531</v>
      </c>
      <c r="M247" s="9">
        <v>0</v>
      </c>
    </row>
    <row r="248" spans="1:13" x14ac:dyDescent="0.25">
      <c r="A248" s="11" t="s">
        <v>493</v>
      </c>
      <c r="B248" s="3" t="s">
        <v>494</v>
      </c>
      <c r="C248" s="3" t="s">
        <v>1050</v>
      </c>
      <c r="D248" s="3">
        <v>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</row>
    <row r="249" spans="1:13" x14ac:dyDescent="0.25">
      <c r="A249" s="2" t="s">
        <v>495</v>
      </c>
      <c r="B249" s="3" t="s">
        <v>496</v>
      </c>
      <c r="C249" s="3" t="s">
        <v>1023</v>
      </c>
      <c r="D249" s="3">
        <v>1</v>
      </c>
      <c r="E249" s="9">
        <v>36214.800000000003</v>
      </c>
      <c r="F249" s="9">
        <v>36214.800000000003</v>
      </c>
      <c r="G249" s="9">
        <v>0</v>
      </c>
      <c r="H249" s="9">
        <v>0</v>
      </c>
      <c r="I249" s="9">
        <v>181074</v>
      </c>
      <c r="J249" s="9">
        <v>108644.4</v>
      </c>
      <c r="K249" s="9">
        <v>362148</v>
      </c>
      <c r="L249" s="9">
        <v>0</v>
      </c>
      <c r="M249" s="9">
        <v>362148</v>
      </c>
    </row>
    <row r="250" spans="1:13" x14ac:dyDescent="0.25">
      <c r="A250" s="2" t="s">
        <v>497</v>
      </c>
      <c r="B250" s="3" t="s">
        <v>498</v>
      </c>
      <c r="C250" s="3" t="s">
        <v>1023</v>
      </c>
      <c r="D250" s="3">
        <v>1</v>
      </c>
      <c r="E250" s="9">
        <v>36782.800000000003</v>
      </c>
      <c r="F250" s="9">
        <v>36782.800000000003</v>
      </c>
      <c r="G250" s="9">
        <v>0</v>
      </c>
      <c r="H250" s="9">
        <v>0</v>
      </c>
      <c r="I250" s="9">
        <v>183914</v>
      </c>
      <c r="J250" s="9">
        <v>110348.4</v>
      </c>
      <c r="K250" s="9">
        <v>367828</v>
      </c>
      <c r="L250" s="9">
        <v>0</v>
      </c>
      <c r="M250" s="9">
        <v>367828</v>
      </c>
    </row>
    <row r="251" spans="1:13" x14ac:dyDescent="0.25">
      <c r="A251" s="2" t="s">
        <v>499</v>
      </c>
      <c r="B251" s="3" t="s">
        <v>500</v>
      </c>
      <c r="C251" s="3" t="s">
        <v>1039</v>
      </c>
      <c r="D251" s="3">
        <v>1</v>
      </c>
      <c r="E251" s="9">
        <v>60403.700667931327</v>
      </c>
      <c r="F251" s="9">
        <v>60403.700667931327</v>
      </c>
      <c r="G251" s="9">
        <v>0</v>
      </c>
      <c r="H251" s="9">
        <v>0</v>
      </c>
      <c r="I251" s="9">
        <v>302018.50333965663</v>
      </c>
      <c r="J251" s="9">
        <v>181211.10200379396</v>
      </c>
      <c r="K251" s="9">
        <v>782037.00667931326</v>
      </c>
      <c r="L251" s="9">
        <v>782037.00667931326</v>
      </c>
      <c r="M251" s="9">
        <v>0</v>
      </c>
    </row>
    <row r="252" spans="1:13" x14ac:dyDescent="0.25">
      <c r="A252" s="2" t="s">
        <v>501</v>
      </c>
      <c r="B252" s="3" t="s">
        <v>502</v>
      </c>
      <c r="C252" s="3" t="s">
        <v>1023</v>
      </c>
      <c r="D252" s="3">
        <v>1</v>
      </c>
      <c r="E252" s="9">
        <v>16385.400000000001</v>
      </c>
      <c r="F252" s="9">
        <v>16385.400000000001</v>
      </c>
      <c r="G252" s="9">
        <v>0</v>
      </c>
      <c r="H252" s="9">
        <v>0</v>
      </c>
      <c r="I252" s="9">
        <v>81927</v>
      </c>
      <c r="J252" s="9">
        <v>49156.2</v>
      </c>
      <c r="K252" s="9">
        <v>163854</v>
      </c>
      <c r="L252" s="9">
        <v>0</v>
      </c>
      <c r="M252" s="9">
        <v>163854</v>
      </c>
    </row>
    <row r="253" spans="1:13" x14ac:dyDescent="0.25">
      <c r="A253" s="2" t="s">
        <v>503</v>
      </c>
      <c r="B253" s="3" t="s">
        <v>504</v>
      </c>
      <c r="C253" s="3" t="s">
        <v>1023</v>
      </c>
      <c r="D253" s="3">
        <v>1</v>
      </c>
      <c r="E253" s="9">
        <v>24122.7</v>
      </c>
      <c r="F253" s="9">
        <v>24122.7</v>
      </c>
      <c r="G253" s="9">
        <v>0</v>
      </c>
      <c r="H253" s="9">
        <v>0</v>
      </c>
      <c r="I253" s="9">
        <v>120613.5</v>
      </c>
      <c r="J253" s="9">
        <v>72368.099999999991</v>
      </c>
      <c r="K253" s="9">
        <v>241227</v>
      </c>
      <c r="L253" s="9">
        <v>0</v>
      </c>
      <c r="M253" s="9">
        <v>241227</v>
      </c>
    </row>
    <row r="254" spans="1:13" x14ac:dyDescent="0.25">
      <c r="A254" s="2" t="s">
        <v>505</v>
      </c>
      <c r="B254" s="3" t="s">
        <v>506</v>
      </c>
      <c r="C254" s="3" t="s">
        <v>1023</v>
      </c>
      <c r="D254" s="3">
        <v>1</v>
      </c>
      <c r="E254" s="9">
        <v>29387.4</v>
      </c>
      <c r="F254" s="9">
        <v>29387.4</v>
      </c>
      <c r="G254" s="9">
        <v>0</v>
      </c>
      <c r="H254" s="9">
        <v>0</v>
      </c>
      <c r="I254" s="9">
        <v>146937</v>
      </c>
      <c r="J254" s="9">
        <v>88162.2</v>
      </c>
      <c r="K254" s="9">
        <v>293874</v>
      </c>
      <c r="L254" s="9">
        <v>0</v>
      </c>
      <c r="M254" s="9">
        <v>293874</v>
      </c>
    </row>
    <row r="255" spans="1:13" x14ac:dyDescent="0.25">
      <c r="A255" s="2" t="s">
        <v>507</v>
      </c>
      <c r="B255" s="3" t="s">
        <v>508</v>
      </c>
      <c r="C255" s="3" t="s">
        <v>1023</v>
      </c>
      <c r="D255" s="3">
        <v>1</v>
      </c>
      <c r="E255" s="9">
        <v>39934.5</v>
      </c>
      <c r="F255" s="9">
        <v>39934.5</v>
      </c>
      <c r="G255" s="9">
        <v>0</v>
      </c>
      <c r="H255" s="9">
        <v>0</v>
      </c>
      <c r="I255" s="9">
        <v>199672.5</v>
      </c>
      <c r="J255" s="9">
        <v>119803.5</v>
      </c>
      <c r="K255" s="9">
        <v>399345</v>
      </c>
      <c r="L255" s="9">
        <v>0</v>
      </c>
      <c r="M255" s="9">
        <v>399345</v>
      </c>
    </row>
    <row r="256" spans="1:13" x14ac:dyDescent="0.25">
      <c r="A256" s="2" t="s">
        <v>509</v>
      </c>
      <c r="B256" s="3" t="s">
        <v>510</v>
      </c>
      <c r="C256" s="3" t="s">
        <v>1038</v>
      </c>
      <c r="D256" s="3">
        <v>1</v>
      </c>
      <c r="E256" s="9">
        <v>21674.178156552745</v>
      </c>
      <c r="F256" s="9">
        <v>21674.178156552745</v>
      </c>
      <c r="G256" s="9">
        <v>0</v>
      </c>
      <c r="H256" s="9">
        <v>0</v>
      </c>
      <c r="I256" s="9">
        <v>108370.89078276372</v>
      </c>
      <c r="J256" s="9">
        <v>65022.534469658225</v>
      </c>
      <c r="K256" s="9">
        <v>316741.78156552743</v>
      </c>
      <c r="L256" s="9">
        <v>316741.78156552743</v>
      </c>
      <c r="M256" s="9">
        <v>0</v>
      </c>
    </row>
    <row r="257" spans="1:13" x14ac:dyDescent="0.25">
      <c r="A257" s="2" t="s">
        <v>511</v>
      </c>
      <c r="B257" s="3" t="s">
        <v>512</v>
      </c>
      <c r="C257" s="3" t="s">
        <v>1038</v>
      </c>
      <c r="D257" s="3">
        <v>1</v>
      </c>
      <c r="E257" s="9">
        <v>40475.664753458303</v>
      </c>
      <c r="F257" s="9">
        <v>40475.664753458303</v>
      </c>
      <c r="G257" s="9">
        <v>0</v>
      </c>
      <c r="H257" s="9">
        <v>0</v>
      </c>
      <c r="I257" s="9">
        <v>202378.3237672915</v>
      </c>
      <c r="J257" s="9">
        <v>121426.99426037489</v>
      </c>
      <c r="K257" s="9">
        <v>565756.647534583</v>
      </c>
      <c r="L257" s="9">
        <v>565756.647534583</v>
      </c>
      <c r="M257" s="9">
        <v>0</v>
      </c>
    </row>
    <row r="258" spans="1:13" x14ac:dyDescent="0.25">
      <c r="A258" s="2" t="s">
        <v>513</v>
      </c>
      <c r="B258" s="3" t="s">
        <v>514</v>
      </c>
      <c r="C258" s="3" t="s">
        <v>1042</v>
      </c>
      <c r="D258" s="3">
        <v>1</v>
      </c>
      <c r="E258" s="9">
        <v>14609.008336312661</v>
      </c>
      <c r="F258" s="9">
        <v>14609.008336312661</v>
      </c>
      <c r="G258" s="9">
        <v>0</v>
      </c>
      <c r="H258" s="9">
        <v>0</v>
      </c>
      <c r="I258" s="9">
        <v>73045.041681563307</v>
      </c>
      <c r="J258" s="9">
        <v>43827.025008937984</v>
      </c>
      <c r="K258" s="9">
        <v>146090.08336312661</v>
      </c>
      <c r="L258" s="9">
        <v>146090.08336312661</v>
      </c>
      <c r="M258" s="9">
        <v>0</v>
      </c>
    </row>
    <row r="259" spans="1:13" x14ac:dyDescent="0.25">
      <c r="A259" s="2" t="s">
        <v>515</v>
      </c>
      <c r="B259" s="3" t="s">
        <v>516</v>
      </c>
      <c r="C259" s="3" t="s">
        <v>1038</v>
      </c>
      <c r="D259" s="3">
        <v>1</v>
      </c>
      <c r="E259" s="9">
        <v>9809.781575465031</v>
      </c>
      <c r="F259" s="9">
        <v>9809.781575465031</v>
      </c>
      <c r="G259" s="9">
        <v>0</v>
      </c>
      <c r="H259" s="9">
        <v>0</v>
      </c>
      <c r="I259" s="9">
        <v>49048.907877325153</v>
      </c>
      <c r="J259" s="9">
        <v>29429.344726395091</v>
      </c>
      <c r="K259" s="9">
        <v>139347.81575465031</v>
      </c>
      <c r="L259" s="9">
        <v>139347.81575465031</v>
      </c>
      <c r="M259" s="9">
        <v>0</v>
      </c>
    </row>
    <row r="260" spans="1:13" x14ac:dyDescent="0.25">
      <c r="A260" s="2" t="s">
        <v>517</v>
      </c>
      <c r="B260" s="3" t="s">
        <v>518</v>
      </c>
      <c r="C260" s="3" t="s">
        <v>1039</v>
      </c>
      <c r="D260" s="3">
        <v>1</v>
      </c>
      <c r="E260" s="9">
        <v>29148.890608319991</v>
      </c>
      <c r="F260" s="9">
        <v>29148.890608319991</v>
      </c>
      <c r="G260" s="9">
        <v>0</v>
      </c>
      <c r="H260" s="9">
        <v>0</v>
      </c>
      <c r="I260" s="9">
        <v>145744.45304159995</v>
      </c>
      <c r="J260" s="9">
        <v>87446.671824959965</v>
      </c>
      <c r="K260" s="9">
        <v>401488.90608319989</v>
      </c>
      <c r="L260" s="9">
        <v>401488.90608319989</v>
      </c>
      <c r="M260" s="9">
        <v>0</v>
      </c>
    </row>
    <row r="261" spans="1:13" x14ac:dyDescent="0.25">
      <c r="A261" s="2" t="s">
        <v>519</v>
      </c>
      <c r="B261" s="3" t="s">
        <v>520</v>
      </c>
      <c r="C261" s="3" t="s">
        <v>1039</v>
      </c>
      <c r="D261" s="3">
        <v>1</v>
      </c>
      <c r="E261" s="9">
        <v>28934.11227819039</v>
      </c>
      <c r="F261" s="9">
        <v>28934.11227819039</v>
      </c>
      <c r="G261" s="9">
        <v>0</v>
      </c>
      <c r="H261" s="9">
        <v>0</v>
      </c>
      <c r="I261" s="9">
        <v>144670.56139095195</v>
      </c>
      <c r="J261" s="9">
        <v>86802.336834571164</v>
      </c>
      <c r="K261" s="9">
        <v>374341.12278190389</v>
      </c>
      <c r="L261" s="9">
        <v>374341.12278190389</v>
      </c>
      <c r="M261" s="9">
        <v>0</v>
      </c>
    </row>
    <row r="262" spans="1:13" x14ac:dyDescent="0.25">
      <c r="A262" s="2" t="s">
        <v>521</v>
      </c>
      <c r="B262" s="3" t="s">
        <v>522</v>
      </c>
      <c r="C262" s="3" t="s">
        <v>1038</v>
      </c>
      <c r="D262" s="3">
        <v>1</v>
      </c>
      <c r="E262" s="9">
        <v>9809.781575465031</v>
      </c>
      <c r="F262" s="9">
        <v>9809.781575465031</v>
      </c>
      <c r="G262" s="9">
        <v>0</v>
      </c>
      <c r="H262" s="9">
        <v>0</v>
      </c>
      <c r="I262" s="9">
        <v>49048.907877325153</v>
      </c>
      <c r="J262" s="9">
        <v>29429.344726395091</v>
      </c>
      <c r="K262" s="9">
        <v>139347.81575465031</v>
      </c>
      <c r="L262" s="9">
        <v>139347.81575465031</v>
      </c>
      <c r="M262" s="9">
        <v>0</v>
      </c>
    </row>
    <row r="263" spans="1:13" x14ac:dyDescent="0.25">
      <c r="A263" s="2" t="s">
        <v>523</v>
      </c>
      <c r="B263" s="3" t="s">
        <v>524</v>
      </c>
      <c r="C263" s="3" t="s">
        <v>1038</v>
      </c>
      <c r="D263" s="3">
        <v>1</v>
      </c>
      <c r="E263" s="9">
        <v>9809.781575465031</v>
      </c>
      <c r="F263" s="9">
        <v>9809.781575465031</v>
      </c>
      <c r="G263" s="9">
        <v>0</v>
      </c>
      <c r="H263" s="9">
        <v>0</v>
      </c>
      <c r="I263" s="9">
        <v>49048.907877325153</v>
      </c>
      <c r="J263" s="9">
        <v>29429.344726395091</v>
      </c>
      <c r="K263" s="9">
        <v>139347.81575465031</v>
      </c>
      <c r="L263" s="9">
        <v>139347.81575465031</v>
      </c>
      <c r="M263" s="9">
        <v>0</v>
      </c>
    </row>
    <row r="264" spans="1:13" x14ac:dyDescent="0.25">
      <c r="A264" s="2" t="s">
        <v>525</v>
      </c>
      <c r="B264" s="3" t="s">
        <v>526</v>
      </c>
      <c r="C264" s="3" t="s">
        <v>1038</v>
      </c>
      <c r="D264" s="3">
        <v>1</v>
      </c>
      <c r="E264" s="9">
        <v>26311.779192722228</v>
      </c>
      <c r="F264" s="9">
        <v>26311.779192722228</v>
      </c>
      <c r="G264" s="9">
        <v>0</v>
      </c>
      <c r="H264" s="9">
        <v>0</v>
      </c>
      <c r="I264" s="9">
        <v>131558.89596361114</v>
      </c>
      <c r="J264" s="9">
        <v>78935.337578166684</v>
      </c>
      <c r="K264" s="9">
        <v>304367.79192722228</v>
      </c>
      <c r="L264" s="9">
        <v>304367.79192722228</v>
      </c>
      <c r="M264" s="9">
        <v>0</v>
      </c>
    </row>
    <row r="265" spans="1:13" x14ac:dyDescent="0.25">
      <c r="A265" s="2" t="s">
        <v>527</v>
      </c>
      <c r="B265" s="3" t="s">
        <v>528</v>
      </c>
      <c r="C265" s="3" t="s">
        <v>1042</v>
      </c>
      <c r="D265" s="3">
        <v>1</v>
      </c>
      <c r="E265" s="9">
        <v>14693.929634467504</v>
      </c>
      <c r="F265" s="9">
        <v>14693.929634467504</v>
      </c>
      <c r="G265" s="9">
        <v>0</v>
      </c>
      <c r="H265" s="9">
        <v>0</v>
      </c>
      <c r="I265" s="9">
        <v>73469.648172337518</v>
      </c>
      <c r="J265" s="9">
        <v>44081.788903402507</v>
      </c>
      <c r="K265" s="9">
        <v>146939.29634467504</v>
      </c>
      <c r="L265" s="9">
        <v>146939.29634467504</v>
      </c>
      <c r="M265" s="9">
        <v>0</v>
      </c>
    </row>
    <row r="266" spans="1:13" x14ac:dyDescent="0.25">
      <c r="A266" s="3" t="s">
        <v>529</v>
      </c>
      <c r="B266" s="3" t="s">
        <v>530</v>
      </c>
      <c r="C266" s="3" t="s">
        <v>1040</v>
      </c>
      <c r="D266" s="3">
        <v>1</v>
      </c>
      <c r="E266" s="9">
        <v>12772.2</v>
      </c>
      <c r="F266" s="9">
        <v>12772.2</v>
      </c>
      <c r="G266" s="9">
        <v>0</v>
      </c>
      <c r="H266" s="9">
        <v>0</v>
      </c>
      <c r="I266" s="9">
        <v>63861</v>
      </c>
      <c r="J266" s="9">
        <v>38316.6</v>
      </c>
      <c r="K266" s="9">
        <v>127722</v>
      </c>
      <c r="L266" s="9">
        <v>0</v>
      </c>
      <c r="M266" s="9">
        <v>127722</v>
      </c>
    </row>
    <row r="267" spans="1:13" x14ac:dyDescent="0.25">
      <c r="A267" s="2" t="s">
        <v>531</v>
      </c>
      <c r="B267" s="3" t="s">
        <v>532</v>
      </c>
      <c r="C267" s="3" t="s">
        <v>1038</v>
      </c>
      <c r="D267" s="3">
        <v>1</v>
      </c>
      <c r="E267" s="9">
        <v>23476.275898618525</v>
      </c>
      <c r="F267" s="9">
        <v>23476.275898618525</v>
      </c>
      <c r="G267" s="9">
        <v>0</v>
      </c>
      <c r="H267" s="9">
        <v>0</v>
      </c>
      <c r="I267" s="9">
        <v>117381.37949309262</v>
      </c>
      <c r="J267" s="9">
        <v>70428.827695855565</v>
      </c>
      <c r="K267" s="9">
        <v>264762.75898618525</v>
      </c>
      <c r="L267" s="9">
        <v>264762.75898618525</v>
      </c>
      <c r="M267" s="9">
        <v>0</v>
      </c>
    </row>
    <row r="268" spans="1:13" x14ac:dyDescent="0.25">
      <c r="E268" s="12"/>
      <c r="F268" s="12"/>
      <c r="G268" s="12"/>
      <c r="H268" s="12"/>
      <c r="I268" s="12"/>
      <c r="J268" s="12"/>
      <c r="K268" s="12">
        <f>SUM(K30:K267)</f>
        <v>74513004.853627771</v>
      </c>
      <c r="L268" s="12">
        <f>SUM(L30:L267)</f>
        <v>51050136.853627749</v>
      </c>
      <c r="M268" s="12">
        <f>SUM(M30:M267)</f>
        <v>23462868</v>
      </c>
    </row>
    <row r="269" spans="1:13" x14ac:dyDescent="0.25">
      <c r="A269" s="13"/>
      <c r="B269" s="10" t="s">
        <v>1051</v>
      </c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13" x14ac:dyDescent="0.25"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13" x14ac:dyDescent="0.25"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13" x14ac:dyDescent="0.25"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5:13" x14ac:dyDescent="0.25"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5:13" x14ac:dyDescent="0.25"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5:13" x14ac:dyDescent="0.25"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5:13" x14ac:dyDescent="0.25"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5:13" x14ac:dyDescent="0.25"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5:13" x14ac:dyDescent="0.25"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5:13" x14ac:dyDescent="0.25"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5:13" x14ac:dyDescent="0.25"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5:13" x14ac:dyDescent="0.25"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5:13" x14ac:dyDescent="0.25"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5:13" x14ac:dyDescent="0.25"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5:13" x14ac:dyDescent="0.25"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5:13" x14ac:dyDescent="0.25"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5:13" x14ac:dyDescent="0.25"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5:13" x14ac:dyDescent="0.25"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5:13" x14ac:dyDescent="0.25"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5:13" x14ac:dyDescent="0.25"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5:13" x14ac:dyDescent="0.25"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5:13" x14ac:dyDescent="0.25"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5:13" x14ac:dyDescent="0.25"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5:13" x14ac:dyDescent="0.25"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5:13" x14ac:dyDescent="0.25"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5:13" x14ac:dyDescent="0.25"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5:13" x14ac:dyDescent="0.25"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5:13" x14ac:dyDescent="0.25"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5:13" x14ac:dyDescent="0.25"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5:13" x14ac:dyDescent="0.25"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5:13" x14ac:dyDescent="0.25"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5:13" x14ac:dyDescent="0.25"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5:13" x14ac:dyDescent="0.25"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5:13" x14ac:dyDescent="0.25"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5:13" x14ac:dyDescent="0.25"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5:13" x14ac:dyDescent="0.25"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5:13" x14ac:dyDescent="0.25"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5:13" x14ac:dyDescent="0.25"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5:13" x14ac:dyDescent="0.25"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5:13" x14ac:dyDescent="0.25"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5:13" x14ac:dyDescent="0.25"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5:13" x14ac:dyDescent="0.25"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5:13" x14ac:dyDescent="0.25"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5:13" x14ac:dyDescent="0.25"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5:13" x14ac:dyDescent="0.25"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5:13" x14ac:dyDescent="0.25"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5:13" x14ac:dyDescent="0.25"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5:13" x14ac:dyDescent="0.25"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5:13" x14ac:dyDescent="0.25"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5:13" x14ac:dyDescent="0.25"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5:13" x14ac:dyDescent="0.25"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5:13" x14ac:dyDescent="0.25"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5:13" x14ac:dyDescent="0.25"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5:13" x14ac:dyDescent="0.25"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5:13" x14ac:dyDescent="0.25"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5:13" x14ac:dyDescent="0.25"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5:13" x14ac:dyDescent="0.25"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5:13" x14ac:dyDescent="0.25"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5:13" x14ac:dyDescent="0.25">
      <c r="E328" s="14"/>
      <c r="F328" s="14"/>
      <c r="G328" s="14"/>
      <c r="H328" s="14"/>
      <c r="I328" s="14"/>
      <c r="J328" s="14"/>
      <c r="K328" s="14"/>
      <c r="L328" s="14"/>
      <c r="M328" s="14"/>
    </row>
  </sheetData>
  <autoFilter ref="A1:M269"/>
  <conditionalFormatting sqref="A1:A1048576">
    <cfRule type="duplicateValues" dxfId="4" priority="1"/>
  </conditionalFormatting>
  <conditionalFormatting sqref="A2:A246">
    <cfRule type="duplicateValues" dxfId="3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0"/>
  <sheetViews>
    <sheetView topLeftCell="D1" zoomScale="84" zoomScaleNormal="84" workbookViewId="0">
      <selection activeCell="E5" sqref="E5"/>
    </sheetView>
  </sheetViews>
  <sheetFormatPr defaultRowHeight="15" x14ac:dyDescent="0.25"/>
  <cols>
    <col min="3" max="3" width="66.42578125" customWidth="1"/>
    <col min="4" max="4" width="28.42578125" customWidth="1"/>
    <col min="5" max="5" width="54.85546875" bestFit="1" customWidth="1"/>
    <col min="6" max="6" width="27.140625" bestFit="1" customWidth="1"/>
    <col min="7" max="7" width="29.28515625" bestFit="1" customWidth="1"/>
    <col min="8" max="8" width="13.85546875" customWidth="1"/>
    <col min="9" max="9" width="9" hidden="1" customWidth="1"/>
    <col min="10" max="10" width="16.140625" bestFit="1" customWidth="1"/>
    <col min="11" max="11" width="12.7109375" bestFit="1" customWidth="1"/>
    <col min="12" max="13" width="9.28515625" bestFit="1" customWidth="1"/>
    <col min="14" max="15" width="12.7109375" bestFit="1" customWidth="1"/>
    <col min="16" max="16" width="14.42578125" style="35" customWidth="1"/>
    <col min="19" max="19" width="12.7109375" hidden="1" customWidth="1"/>
  </cols>
  <sheetData>
    <row r="1" spans="1:20" ht="120" x14ac:dyDescent="0.25">
      <c r="A1" s="40" t="s">
        <v>533</v>
      </c>
      <c r="B1" s="40" t="s">
        <v>534</v>
      </c>
      <c r="C1" s="40" t="s">
        <v>0</v>
      </c>
      <c r="D1" s="40" t="s">
        <v>789</v>
      </c>
      <c r="E1" s="41" t="s">
        <v>1009</v>
      </c>
      <c r="F1" s="40" t="s">
        <v>1019</v>
      </c>
      <c r="G1" s="40" t="s">
        <v>1021</v>
      </c>
      <c r="H1" s="40" t="s">
        <v>907</v>
      </c>
      <c r="I1" s="42" t="s">
        <v>1026</v>
      </c>
      <c r="J1" s="43" t="s">
        <v>1027</v>
      </c>
      <c r="K1" s="43" t="s">
        <v>1028</v>
      </c>
      <c r="L1" s="43" t="s">
        <v>1029</v>
      </c>
      <c r="M1" s="43" t="s">
        <v>1030</v>
      </c>
      <c r="N1" s="43" t="s">
        <v>1031</v>
      </c>
      <c r="O1" s="43" t="s">
        <v>1032</v>
      </c>
      <c r="P1" s="43" t="s">
        <v>1033</v>
      </c>
      <c r="Q1" s="43" t="s">
        <v>1034</v>
      </c>
      <c r="R1" s="43" t="s">
        <v>1035</v>
      </c>
      <c r="T1" s="39" t="s">
        <v>1099</v>
      </c>
    </row>
    <row r="2" spans="1:20" x14ac:dyDescent="0.25">
      <c r="A2" s="2" t="s">
        <v>1</v>
      </c>
      <c r="B2" s="2" t="s">
        <v>535</v>
      </c>
      <c r="C2" s="3" t="s">
        <v>2</v>
      </c>
      <c r="D2" s="5" t="s">
        <v>783</v>
      </c>
      <c r="E2" s="3" t="s">
        <v>939</v>
      </c>
      <c r="F2" s="6" t="s">
        <v>801</v>
      </c>
      <c r="G2" s="6" t="s">
        <v>1024</v>
      </c>
      <c r="H2" s="5">
        <v>10009</v>
      </c>
      <c r="I2" s="5"/>
      <c r="J2" s="50">
        <f t="shared" ref="J2:J65" si="0">P2*0.1</f>
        <v>48262.100000000006</v>
      </c>
      <c r="K2" s="50">
        <f t="shared" ref="K2:K65" si="1">P2*0.2</f>
        <v>96524.200000000012</v>
      </c>
      <c r="L2" s="50">
        <v>0</v>
      </c>
      <c r="M2" s="50">
        <v>0</v>
      </c>
      <c r="N2" s="50">
        <f t="shared" ref="N2:N65" si="2">P2*0.5</f>
        <v>241310.5</v>
      </c>
      <c r="O2" s="50">
        <f t="shared" ref="O2:O65" si="3">P2*0.2</f>
        <v>96524.200000000012</v>
      </c>
      <c r="P2" s="50">
        <v>482621</v>
      </c>
      <c r="Q2" s="50"/>
      <c r="R2" s="50"/>
      <c r="S2" s="35">
        <f t="shared" ref="S2:S33" si="4">J2+K2+N2+O2</f>
        <v>482621.00000000006</v>
      </c>
      <c r="T2" s="5"/>
    </row>
    <row r="3" spans="1:20" x14ac:dyDescent="0.25">
      <c r="A3" s="52" t="s">
        <v>820</v>
      </c>
      <c r="B3" s="46" t="s">
        <v>819</v>
      </c>
      <c r="C3" s="46" t="s">
        <v>858</v>
      </c>
      <c r="D3" s="46" t="s">
        <v>784</v>
      </c>
      <c r="E3" s="46" t="s">
        <v>1008</v>
      </c>
      <c r="F3" s="47" t="s">
        <v>906</v>
      </c>
      <c r="G3" s="47" t="s">
        <v>1024</v>
      </c>
      <c r="H3" s="46">
        <v>10009</v>
      </c>
      <c r="I3" s="5"/>
      <c r="J3" s="59">
        <f t="shared" si="0"/>
        <v>44710</v>
      </c>
      <c r="K3" s="59">
        <f t="shared" si="1"/>
        <v>89420</v>
      </c>
      <c r="L3" s="59">
        <v>0</v>
      </c>
      <c r="M3" s="59">
        <v>0</v>
      </c>
      <c r="N3" s="59">
        <f t="shared" si="2"/>
        <v>223550</v>
      </c>
      <c r="O3" s="59">
        <f t="shared" si="3"/>
        <v>89420</v>
      </c>
      <c r="P3" s="50">
        <v>447100</v>
      </c>
      <c r="Q3" s="59"/>
      <c r="R3" s="59"/>
      <c r="S3" s="32">
        <f t="shared" si="4"/>
        <v>447100</v>
      </c>
    </row>
    <row r="4" spans="1:20" x14ac:dyDescent="0.25">
      <c r="A4" s="2" t="s">
        <v>3</v>
      </c>
      <c r="B4" s="2" t="s">
        <v>536</v>
      </c>
      <c r="C4" s="3" t="s">
        <v>4</v>
      </c>
      <c r="D4" s="5" t="s">
        <v>783</v>
      </c>
      <c r="E4" s="3" t="s">
        <v>759</v>
      </c>
      <c r="F4" s="6" t="s">
        <v>801</v>
      </c>
      <c r="G4" s="6" t="s">
        <v>1023</v>
      </c>
      <c r="H4" s="5">
        <v>10009</v>
      </c>
      <c r="I4" s="5"/>
      <c r="J4" s="50">
        <f t="shared" si="0"/>
        <v>27552.9</v>
      </c>
      <c r="K4" s="50">
        <f t="shared" si="1"/>
        <v>55105.8</v>
      </c>
      <c r="L4" s="50">
        <v>0</v>
      </c>
      <c r="M4" s="50">
        <v>0</v>
      </c>
      <c r="N4" s="50">
        <f t="shared" si="2"/>
        <v>137764.5</v>
      </c>
      <c r="O4" s="50">
        <f t="shared" si="3"/>
        <v>55105.8</v>
      </c>
      <c r="P4" s="50">
        <f>VLOOKUP(A4,'FY21'!A1:M267,11,FALSE)</f>
        <v>275529</v>
      </c>
      <c r="Q4" s="50"/>
      <c r="R4" s="50"/>
      <c r="S4" s="35">
        <f t="shared" si="4"/>
        <v>275529</v>
      </c>
      <c r="T4" s="5"/>
    </row>
    <row r="5" spans="1:20" x14ac:dyDescent="0.25">
      <c r="A5" s="2" t="s">
        <v>5</v>
      </c>
      <c r="B5" s="2" t="s">
        <v>537</v>
      </c>
      <c r="C5" s="3" t="s">
        <v>6</v>
      </c>
      <c r="D5" s="5" t="s">
        <v>783</v>
      </c>
      <c r="E5" s="3" t="s">
        <v>759</v>
      </c>
      <c r="F5" s="6" t="s">
        <v>801</v>
      </c>
      <c r="G5" s="6" t="s">
        <v>1023</v>
      </c>
      <c r="H5" s="5">
        <v>10002</v>
      </c>
      <c r="I5" s="5"/>
      <c r="J5" s="50">
        <f t="shared" si="0"/>
        <v>42898.5</v>
      </c>
      <c r="K5" s="50">
        <f t="shared" si="1"/>
        <v>85797</v>
      </c>
      <c r="L5" s="50">
        <v>0</v>
      </c>
      <c r="M5" s="50">
        <v>0</v>
      </c>
      <c r="N5" s="50">
        <f t="shared" si="2"/>
        <v>214492.5</v>
      </c>
      <c r="O5" s="50">
        <f t="shared" si="3"/>
        <v>85797</v>
      </c>
      <c r="P5" s="50">
        <f>VLOOKUP(A5,'FY21'!A2:M268,11,FALSE)</f>
        <v>428985</v>
      </c>
      <c r="Q5" s="50"/>
      <c r="R5" s="50"/>
      <c r="S5" s="35">
        <f t="shared" si="4"/>
        <v>428985</v>
      </c>
      <c r="T5" s="5"/>
    </row>
    <row r="6" spans="1:20" x14ac:dyDescent="0.25">
      <c r="A6" s="2" t="s">
        <v>7</v>
      </c>
      <c r="B6" s="2" t="s">
        <v>538</v>
      </c>
      <c r="C6" s="3" t="s">
        <v>8</v>
      </c>
      <c r="D6" s="5" t="s">
        <v>784</v>
      </c>
      <c r="E6" s="3" t="s">
        <v>940</v>
      </c>
      <c r="F6" s="6" t="s">
        <v>801</v>
      </c>
      <c r="G6" s="6" t="s">
        <v>1024</v>
      </c>
      <c r="H6" s="5">
        <v>10002</v>
      </c>
      <c r="I6" s="5"/>
      <c r="J6" s="50">
        <f t="shared" si="0"/>
        <v>52298</v>
      </c>
      <c r="K6" s="50">
        <f t="shared" si="1"/>
        <v>104596</v>
      </c>
      <c r="L6" s="50">
        <v>0</v>
      </c>
      <c r="M6" s="50">
        <v>0</v>
      </c>
      <c r="N6" s="50">
        <f t="shared" si="2"/>
        <v>261490</v>
      </c>
      <c r="O6" s="50">
        <f t="shared" si="3"/>
        <v>104596</v>
      </c>
      <c r="P6" s="50">
        <v>522980</v>
      </c>
      <c r="Q6" s="50"/>
      <c r="R6" s="50"/>
      <c r="S6" s="35">
        <f t="shared" si="4"/>
        <v>522980</v>
      </c>
      <c r="T6" s="5"/>
    </row>
    <row r="7" spans="1:20" x14ac:dyDescent="0.25">
      <c r="A7" s="2" t="s">
        <v>9</v>
      </c>
      <c r="B7" s="2" t="s">
        <v>539</v>
      </c>
      <c r="C7" s="3" t="s">
        <v>10</v>
      </c>
      <c r="D7" s="5" t="s">
        <v>785</v>
      </c>
      <c r="E7" s="3" t="s">
        <v>941</v>
      </c>
      <c r="F7" s="6" t="s">
        <v>801</v>
      </c>
      <c r="G7" s="6" t="s">
        <v>1024</v>
      </c>
      <c r="H7" s="5">
        <v>10002</v>
      </c>
      <c r="I7" s="5"/>
      <c r="J7" s="50">
        <f t="shared" si="0"/>
        <v>43422.100000000006</v>
      </c>
      <c r="K7" s="50">
        <f t="shared" si="1"/>
        <v>86844.200000000012</v>
      </c>
      <c r="L7" s="50">
        <v>0</v>
      </c>
      <c r="M7" s="50">
        <v>0</v>
      </c>
      <c r="N7" s="50">
        <f t="shared" si="2"/>
        <v>217110.5</v>
      </c>
      <c r="O7" s="50">
        <f t="shared" si="3"/>
        <v>86844.200000000012</v>
      </c>
      <c r="P7" s="50">
        <v>434221</v>
      </c>
      <c r="Q7" s="50"/>
      <c r="R7" s="50"/>
      <c r="S7" s="35">
        <f t="shared" si="4"/>
        <v>434221.00000000006</v>
      </c>
      <c r="T7" s="5"/>
    </row>
    <row r="8" spans="1:20" x14ac:dyDescent="0.25">
      <c r="A8" s="2" t="s">
        <v>11</v>
      </c>
      <c r="B8" s="2" t="s">
        <v>536</v>
      </c>
      <c r="C8" s="3" t="s">
        <v>12</v>
      </c>
      <c r="D8" s="5" t="s">
        <v>786</v>
      </c>
      <c r="E8" s="3" t="s">
        <v>759</v>
      </c>
      <c r="F8" s="6" t="s">
        <v>801</v>
      </c>
      <c r="G8" s="6" t="s">
        <v>1023</v>
      </c>
      <c r="H8" s="5">
        <v>10009</v>
      </c>
      <c r="I8" s="5"/>
      <c r="J8" s="50">
        <f t="shared" si="0"/>
        <v>39992.800000000003</v>
      </c>
      <c r="K8" s="50">
        <f t="shared" si="1"/>
        <v>79985.600000000006</v>
      </c>
      <c r="L8" s="50">
        <v>0</v>
      </c>
      <c r="M8" s="50">
        <v>0</v>
      </c>
      <c r="N8" s="50">
        <f t="shared" si="2"/>
        <v>199964</v>
      </c>
      <c r="O8" s="50">
        <f t="shared" si="3"/>
        <v>79985.600000000006</v>
      </c>
      <c r="P8" s="50">
        <f>VLOOKUP(A8,'FY21'!A5:M271,11,FALSE)</f>
        <v>399928</v>
      </c>
      <c r="Q8" s="50"/>
      <c r="R8" s="50"/>
      <c r="S8" s="35">
        <f t="shared" si="4"/>
        <v>399928</v>
      </c>
      <c r="T8" s="5"/>
    </row>
    <row r="9" spans="1:20" x14ac:dyDescent="0.25">
      <c r="A9" s="36" t="s">
        <v>13</v>
      </c>
      <c r="B9" s="2" t="s">
        <v>540</v>
      </c>
      <c r="C9" s="3" t="s">
        <v>14</v>
      </c>
      <c r="D9" s="5" t="s">
        <v>783</v>
      </c>
      <c r="E9" s="3" t="s">
        <v>782</v>
      </c>
      <c r="F9" s="6" t="s">
        <v>801</v>
      </c>
      <c r="G9" s="6" t="s">
        <v>1024</v>
      </c>
      <c r="H9" s="5">
        <v>10038</v>
      </c>
      <c r="I9" s="5"/>
      <c r="J9" s="50">
        <f t="shared" si="0"/>
        <v>12772.2</v>
      </c>
      <c r="K9" s="50">
        <f t="shared" si="1"/>
        <v>25544.400000000001</v>
      </c>
      <c r="L9" s="50">
        <v>0</v>
      </c>
      <c r="M9" s="50">
        <v>0</v>
      </c>
      <c r="N9" s="50">
        <f t="shared" si="2"/>
        <v>63861</v>
      </c>
      <c r="O9" s="50">
        <f t="shared" si="3"/>
        <v>25544.400000000001</v>
      </c>
      <c r="P9" s="50">
        <v>127722</v>
      </c>
      <c r="Q9" s="50"/>
      <c r="R9" s="50"/>
      <c r="S9" s="35">
        <f t="shared" si="4"/>
        <v>127722</v>
      </c>
      <c r="T9" s="5"/>
    </row>
    <row r="10" spans="1:20" x14ac:dyDescent="0.25">
      <c r="A10" s="2" t="s">
        <v>15</v>
      </c>
      <c r="B10" s="2" t="s">
        <v>541</v>
      </c>
      <c r="C10" s="3" t="s">
        <v>16</v>
      </c>
      <c r="D10" s="5" t="s">
        <v>785</v>
      </c>
      <c r="E10" s="3" t="s">
        <v>760</v>
      </c>
      <c r="F10" s="6" t="s">
        <v>801</v>
      </c>
      <c r="G10" s="6" t="s">
        <v>1023</v>
      </c>
      <c r="H10" s="5">
        <v>10019</v>
      </c>
      <c r="I10" s="5"/>
      <c r="J10" s="50">
        <f t="shared" si="0"/>
        <v>31576.9</v>
      </c>
      <c r="K10" s="50">
        <f t="shared" si="1"/>
        <v>63153.8</v>
      </c>
      <c r="L10" s="50">
        <v>0</v>
      </c>
      <c r="M10" s="50">
        <v>0</v>
      </c>
      <c r="N10" s="50">
        <f t="shared" si="2"/>
        <v>157884.5</v>
      </c>
      <c r="O10" s="50">
        <f t="shared" si="3"/>
        <v>63153.8</v>
      </c>
      <c r="P10" s="50">
        <f>VLOOKUP(A10,'FY21'!A7:M273,11,FALSE)</f>
        <v>315769</v>
      </c>
      <c r="Q10" s="50"/>
      <c r="R10" s="50"/>
      <c r="S10" s="35">
        <f t="shared" si="4"/>
        <v>315769</v>
      </c>
      <c r="T10" s="5"/>
    </row>
    <row r="11" spans="1:20" x14ac:dyDescent="0.25">
      <c r="A11" s="2" t="s">
        <v>17</v>
      </c>
      <c r="B11" s="2" t="s">
        <v>542</v>
      </c>
      <c r="C11" s="3" t="s">
        <v>18</v>
      </c>
      <c r="D11" s="5" t="s">
        <v>785</v>
      </c>
      <c r="E11" s="3" t="s">
        <v>761</v>
      </c>
      <c r="F11" s="6" t="s">
        <v>801</v>
      </c>
      <c r="G11" s="6" t="s">
        <v>1023</v>
      </c>
      <c r="H11" s="5">
        <v>10003</v>
      </c>
      <c r="I11" s="5"/>
      <c r="J11" s="50">
        <f t="shared" si="0"/>
        <v>60566.200000000004</v>
      </c>
      <c r="K11" s="50">
        <f t="shared" si="1"/>
        <v>121132.40000000001</v>
      </c>
      <c r="L11" s="50">
        <v>0</v>
      </c>
      <c r="M11" s="50">
        <v>0</v>
      </c>
      <c r="N11" s="50">
        <f t="shared" si="2"/>
        <v>302831</v>
      </c>
      <c r="O11" s="50">
        <f t="shared" si="3"/>
        <v>121132.40000000001</v>
      </c>
      <c r="P11" s="50">
        <f>VLOOKUP(A11,'FY21'!A8:M274,11,FALSE)</f>
        <v>605662</v>
      </c>
      <c r="Q11" s="50"/>
      <c r="R11" s="50"/>
      <c r="S11" s="35">
        <f t="shared" si="4"/>
        <v>605662</v>
      </c>
      <c r="T11" s="5"/>
    </row>
    <row r="12" spans="1:20" x14ac:dyDescent="0.25">
      <c r="A12" s="2" t="s">
        <v>19</v>
      </c>
      <c r="B12" s="2" t="s">
        <v>543</v>
      </c>
      <c r="C12" s="3" t="s">
        <v>20</v>
      </c>
      <c r="D12" s="5" t="s">
        <v>785</v>
      </c>
      <c r="E12" s="3" t="s">
        <v>762</v>
      </c>
      <c r="F12" s="6" t="s">
        <v>801</v>
      </c>
      <c r="G12" s="6" t="s">
        <v>1023</v>
      </c>
      <c r="H12" s="5">
        <v>10004</v>
      </c>
      <c r="I12" s="5"/>
      <c r="J12" s="50">
        <f t="shared" si="0"/>
        <v>17448.3</v>
      </c>
      <c r="K12" s="50">
        <f t="shared" si="1"/>
        <v>34896.6</v>
      </c>
      <c r="L12" s="50">
        <v>0</v>
      </c>
      <c r="M12" s="50">
        <v>0</v>
      </c>
      <c r="N12" s="50">
        <f t="shared" si="2"/>
        <v>87241.5</v>
      </c>
      <c r="O12" s="50">
        <f t="shared" si="3"/>
        <v>34896.6</v>
      </c>
      <c r="P12" s="50">
        <f>VLOOKUP(A12,'FY21'!A9:M275,11,FALSE)</f>
        <v>174483</v>
      </c>
      <c r="Q12" s="50"/>
      <c r="R12" s="50"/>
      <c r="S12" s="35">
        <f t="shared" si="4"/>
        <v>174483</v>
      </c>
      <c r="T12" s="5"/>
    </row>
    <row r="13" spans="1:20" x14ac:dyDescent="0.25">
      <c r="A13" s="2" t="s">
        <v>21</v>
      </c>
      <c r="B13" s="2" t="s">
        <v>544</v>
      </c>
      <c r="C13" s="3" t="s">
        <v>22</v>
      </c>
      <c r="D13" s="5" t="s">
        <v>784</v>
      </c>
      <c r="E13" s="3" t="s">
        <v>1008</v>
      </c>
      <c r="F13" s="6" t="s">
        <v>801</v>
      </c>
      <c r="G13" s="6" t="s">
        <v>1024</v>
      </c>
      <c r="H13" s="5">
        <v>10026</v>
      </c>
      <c r="I13" s="5"/>
      <c r="J13" s="50">
        <f t="shared" si="0"/>
        <v>48262.100000000006</v>
      </c>
      <c r="K13" s="50">
        <f t="shared" si="1"/>
        <v>96524.200000000012</v>
      </c>
      <c r="L13" s="50">
        <v>0</v>
      </c>
      <c r="M13" s="50">
        <v>0</v>
      </c>
      <c r="N13" s="50">
        <f t="shared" si="2"/>
        <v>241310.5</v>
      </c>
      <c r="O13" s="50">
        <f t="shared" si="3"/>
        <v>96524.200000000012</v>
      </c>
      <c r="P13" s="50">
        <v>482621</v>
      </c>
      <c r="Q13" s="50"/>
      <c r="R13" s="50"/>
      <c r="S13" s="35">
        <f t="shared" si="4"/>
        <v>482621.00000000006</v>
      </c>
      <c r="T13" s="5"/>
    </row>
    <row r="14" spans="1:20" x14ac:dyDescent="0.25">
      <c r="A14" s="2" t="s">
        <v>23</v>
      </c>
      <c r="B14" s="2" t="s">
        <v>545</v>
      </c>
      <c r="C14" s="3" t="s">
        <v>24</v>
      </c>
      <c r="D14" s="5" t="s">
        <v>783</v>
      </c>
      <c r="E14" s="3" t="s">
        <v>775</v>
      </c>
      <c r="F14" s="6" t="s">
        <v>801</v>
      </c>
      <c r="G14" s="6" t="s">
        <v>1023</v>
      </c>
      <c r="H14" s="5">
        <v>10025</v>
      </c>
      <c r="I14" s="5"/>
      <c r="J14" s="50">
        <f t="shared" si="0"/>
        <v>40625.100000000006</v>
      </c>
      <c r="K14" s="50">
        <f t="shared" si="1"/>
        <v>81250.200000000012</v>
      </c>
      <c r="L14" s="50">
        <v>0</v>
      </c>
      <c r="M14" s="50">
        <v>0</v>
      </c>
      <c r="N14" s="50">
        <f t="shared" si="2"/>
        <v>203125.5</v>
      </c>
      <c r="O14" s="50">
        <f t="shared" si="3"/>
        <v>81250.200000000012</v>
      </c>
      <c r="P14" s="50">
        <f>VLOOKUP(A14,'FY21'!A11:M277,11,FALSE)</f>
        <v>406251</v>
      </c>
      <c r="Q14" s="50"/>
      <c r="R14" s="50"/>
      <c r="S14" s="35">
        <f t="shared" si="4"/>
        <v>406251.00000000006</v>
      </c>
      <c r="T14" s="5"/>
    </row>
    <row r="15" spans="1:20" x14ac:dyDescent="0.25">
      <c r="A15" s="36" t="s">
        <v>25</v>
      </c>
      <c r="B15" s="2" t="s">
        <v>546</v>
      </c>
      <c r="C15" s="3" t="s">
        <v>26</v>
      </c>
      <c r="D15" s="5" t="s">
        <v>783</v>
      </c>
      <c r="E15" s="3" t="s">
        <v>1017</v>
      </c>
      <c r="F15" s="6" t="s">
        <v>801</v>
      </c>
      <c r="G15" s="6" t="s">
        <v>1022</v>
      </c>
      <c r="H15" s="5">
        <v>10026</v>
      </c>
      <c r="I15" s="5"/>
      <c r="J15" s="50">
        <f t="shared" si="0"/>
        <v>15000</v>
      </c>
      <c r="K15" s="50">
        <f t="shared" si="1"/>
        <v>30000</v>
      </c>
      <c r="L15" s="50">
        <v>0</v>
      </c>
      <c r="M15" s="50">
        <v>0</v>
      </c>
      <c r="N15" s="50">
        <f t="shared" si="2"/>
        <v>75000</v>
      </c>
      <c r="O15" s="50">
        <f t="shared" si="3"/>
        <v>30000</v>
      </c>
      <c r="P15" s="50">
        <v>150000</v>
      </c>
      <c r="Q15" s="50"/>
      <c r="R15" s="50"/>
      <c r="S15" s="35">
        <f t="shared" si="4"/>
        <v>150000</v>
      </c>
      <c r="T15" s="5"/>
    </row>
    <row r="16" spans="1:20" x14ac:dyDescent="0.25">
      <c r="A16" s="2" t="s">
        <v>27</v>
      </c>
      <c r="B16" s="2" t="s">
        <v>547</v>
      </c>
      <c r="C16" s="3" t="s">
        <v>28</v>
      </c>
      <c r="D16" s="5" t="s">
        <v>786</v>
      </c>
      <c r="E16" s="3" t="s">
        <v>763</v>
      </c>
      <c r="F16" s="6" t="s">
        <v>801</v>
      </c>
      <c r="G16" s="6" t="s">
        <v>1023</v>
      </c>
      <c r="H16" s="5">
        <v>10025</v>
      </c>
      <c r="I16" s="5"/>
      <c r="J16" s="50">
        <f t="shared" si="0"/>
        <v>21820.7</v>
      </c>
      <c r="K16" s="50">
        <f t="shared" si="1"/>
        <v>43641.4</v>
      </c>
      <c r="L16" s="50">
        <v>0</v>
      </c>
      <c r="M16" s="50">
        <v>0</v>
      </c>
      <c r="N16" s="50">
        <f t="shared" si="2"/>
        <v>109103.5</v>
      </c>
      <c r="O16" s="50">
        <f t="shared" si="3"/>
        <v>43641.4</v>
      </c>
      <c r="P16" s="50">
        <f>VLOOKUP(A16,'FY21'!A13:M279,11,FALSE)</f>
        <v>218207</v>
      </c>
      <c r="Q16" s="50"/>
      <c r="R16" s="50"/>
      <c r="S16" s="35">
        <f t="shared" si="4"/>
        <v>218207</v>
      </c>
      <c r="T16" s="5"/>
    </row>
    <row r="17" spans="1:20" x14ac:dyDescent="0.25">
      <c r="A17" s="31" t="s">
        <v>29</v>
      </c>
      <c r="B17" s="60" t="s">
        <v>548</v>
      </c>
      <c r="C17" s="3" t="s">
        <v>30</v>
      </c>
      <c r="D17" s="5" t="s">
        <v>787</v>
      </c>
      <c r="E17" s="3" t="s">
        <v>770</v>
      </c>
      <c r="F17" s="6" t="s">
        <v>801</v>
      </c>
      <c r="G17" s="6" t="s">
        <v>1024</v>
      </c>
      <c r="H17" s="5">
        <v>10026</v>
      </c>
      <c r="I17" s="5"/>
      <c r="J17" s="50">
        <f t="shared" si="0"/>
        <v>24527.100000000002</v>
      </c>
      <c r="K17" s="50">
        <f t="shared" si="1"/>
        <v>49054.200000000004</v>
      </c>
      <c r="L17" s="50">
        <v>0</v>
      </c>
      <c r="M17" s="50">
        <v>0</v>
      </c>
      <c r="N17" s="50">
        <f t="shared" si="2"/>
        <v>122635.5</v>
      </c>
      <c r="O17" s="50">
        <f t="shared" si="3"/>
        <v>49054.200000000004</v>
      </c>
      <c r="P17" s="50">
        <v>245271</v>
      </c>
      <c r="Q17" s="50"/>
      <c r="R17" s="50"/>
      <c r="S17" s="35">
        <f t="shared" si="4"/>
        <v>245271</v>
      </c>
      <c r="T17" s="5" t="s">
        <v>1100</v>
      </c>
    </row>
    <row r="18" spans="1:20" x14ac:dyDescent="0.25">
      <c r="A18" s="31" t="s">
        <v>31</v>
      </c>
      <c r="B18" s="60" t="s">
        <v>548</v>
      </c>
      <c r="C18" s="3" t="s">
        <v>32</v>
      </c>
      <c r="D18" s="5" t="s">
        <v>787</v>
      </c>
      <c r="E18" s="3" t="s">
        <v>770</v>
      </c>
      <c r="F18" s="6" t="s">
        <v>801</v>
      </c>
      <c r="G18" s="6" t="s">
        <v>1024</v>
      </c>
      <c r="H18" s="5">
        <v>10026</v>
      </c>
      <c r="I18" s="5"/>
      <c r="J18" s="50">
        <f t="shared" si="0"/>
        <v>24527.100000000002</v>
      </c>
      <c r="K18" s="50">
        <f t="shared" si="1"/>
        <v>49054.200000000004</v>
      </c>
      <c r="L18" s="50">
        <v>0</v>
      </c>
      <c r="M18" s="50">
        <v>0</v>
      </c>
      <c r="N18" s="50">
        <f t="shared" si="2"/>
        <v>122635.5</v>
      </c>
      <c r="O18" s="50">
        <f t="shared" si="3"/>
        <v>49054.200000000004</v>
      </c>
      <c r="P18" s="50">
        <v>245271</v>
      </c>
      <c r="Q18" s="50"/>
      <c r="R18" s="50"/>
      <c r="S18" s="35">
        <f t="shared" si="4"/>
        <v>245271</v>
      </c>
      <c r="T18" s="5" t="s">
        <v>1100</v>
      </c>
    </row>
    <row r="19" spans="1:20" x14ac:dyDescent="0.25">
      <c r="A19" s="2" t="s">
        <v>33</v>
      </c>
      <c r="B19" s="2" t="s">
        <v>549</v>
      </c>
      <c r="C19" s="3" t="s">
        <v>34</v>
      </c>
      <c r="D19" s="5" t="s">
        <v>783</v>
      </c>
      <c r="E19" s="3" t="s">
        <v>942</v>
      </c>
      <c r="F19" s="6" t="s">
        <v>801</v>
      </c>
      <c r="G19" s="6" t="s">
        <v>1024</v>
      </c>
      <c r="H19" s="5">
        <v>10029</v>
      </c>
      <c r="I19" s="5"/>
      <c r="J19" s="50">
        <f t="shared" si="0"/>
        <v>48262.100000000006</v>
      </c>
      <c r="K19" s="50">
        <f t="shared" si="1"/>
        <v>96524.200000000012</v>
      </c>
      <c r="L19" s="50">
        <v>0</v>
      </c>
      <c r="M19" s="50">
        <v>0</v>
      </c>
      <c r="N19" s="50">
        <f t="shared" si="2"/>
        <v>241310.5</v>
      </c>
      <c r="O19" s="50">
        <f t="shared" si="3"/>
        <v>96524.200000000012</v>
      </c>
      <c r="P19" s="50">
        <v>482621</v>
      </c>
      <c r="Q19" s="50"/>
      <c r="R19" s="50"/>
      <c r="S19" s="35">
        <f t="shared" si="4"/>
        <v>482621.00000000006</v>
      </c>
      <c r="T19" s="5"/>
    </row>
    <row r="20" spans="1:20" x14ac:dyDescent="0.25">
      <c r="A20" s="6" t="s">
        <v>881</v>
      </c>
      <c r="B20" s="5" t="s">
        <v>882</v>
      </c>
      <c r="C20" s="5" t="s">
        <v>883</v>
      </c>
      <c r="D20" s="5" t="s">
        <v>784</v>
      </c>
      <c r="E20" s="5" t="s">
        <v>943</v>
      </c>
      <c r="F20" s="6" t="s">
        <v>905</v>
      </c>
      <c r="G20" s="6" t="s">
        <v>1024</v>
      </c>
      <c r="H20" s="5">
        <v>10029</v>
      </c>
      <c r="I20" s="5"/>
      <c r="J20" s="50">
        <f t="shared" si="0"/>
        <v>52684.100000000006</v>
      </c>
      <c r="K20" s="50">
        <f t="shared" si="1"/>
        <v>105368.20000000001</v>
      </c>
      <c r="L20" s="50">
        <v>0</v>
      </c>
      <c r="M20" s="50">
        <v>0</v>
      </c>
      <c r="N20" s="50">
        <f t="shared" si="2"/>
        <v>263420.5</v>
      </c>
      <c r="O20" s="50">
        <f t="shared" si="3"/>
        <v>105368.20000000001</v>
      </c>
      <c r="P20" s="50">
        <v>526841</v>
      </c>
      <c r="Q20" s="50"/>
      <c r="R20" s="50"/>
      <c r="S20" s="35">
        <f t="shared" si="4"/>
        <v>526841</v>
      </c>
      <c r="T20" s="5"/>
    </row>
    <row r="21" spans="1:20" x14ac:dyDescent="0.25">
      <c r="A21" s="2" t="s">
        <v>35</v>
      </c>
      <c r="B21" s="2" t="s">
        <v>550</v>
      </c>
      <c r="C21" s="3" t="s">
        <v>36</v>
      </c>
      <c r="D21" s="5" t="s">
        <v>783</v>
      </c>
      <c r="E21" s="3" t="s">
        <v>764</v>
      </c>
      <c r="F21" s="6" t="s">
        <v>801</v>
      </c>
      <c r="G21" s="6" t="s">
        <v>1023</v>
      </c>
      <c r="H21" s="5">
        <v>10029</v>
      </c>
      <c r="I21" s="5"/>
      <c r="J21" s="50">
        <f t="shared" si="0"/>
        <v>28381.600000000002</v>
      </c>
      <c r="K21" s="50">
        <f t="shared" si="1"/>
        <v>56763.200000000004</v>
      </c>
      <c r="L21" s="50">
        <v>0</v>
      </c>
      <c r="M21" s="50">
        <v>0</v>
      </c>
      <c r="N21" s="50">
        <f t="shared" si="2"/>
        <v>141908</v>
      </c>
      <c r="O21" s="50">
        <f t="shared" si="3"/>
        <v>56763.200000000004</v>
      </c>
      <c r="P21" s="50">
        <f>VLOOKUP(A21,'FY21'!A18:M284,11,FALSE)</f>
        <v>283816</v>
      </c>
      <c r="Q21" s="50"/>
      <c r="R21" s="50"/>
      <c r="S21" s="35">
        <f t="shared" si="4"/>
        <v>283816</v>
      </c>
      <c r="T21" s="5"/>
    </row>
    <row r="22" spans="1:20" x14ac:dyDescent="0.25">
      <c r="A22" s="2" t="s">
        <v>37</v>
      </c>
      <c r="B22" s="2" t="s">
        <v>551</v>
      </c>
      <c r="C22" s="3" t="s">
        <v>38</v>
      </c>
      <c r="D22" s="5" t="s">
        <v>784</v>
      </c>
      <c r="E22" s="3" t="s">
        <v>944</v>
      </c>
      <c r="F22" s="6" t="s">
        <v>801</v>
      </c>
      <c r="G22" s="6" t="s">
        <v>1024</v>
      </c>
      <c r="H22" s="5">
        <v>10035</v>
      </c>
      <c r="I22" s="5"/>
      <c r="J22" s="50">
        <f t="shared" si="0"/>
        <v>52298</v>
      </c>
      <c r="K22" s="50">
        <f t="shared" si="1"/>
        <v>104596</v>
      </c>
      <c r="L22" s="50">
        <v>0</v>
      </c>
      <c r="M22" s="50">
        <v>0</v>
      </c>
      <c r="N22" s="50">
        <f t="shared" si="2"/>
        <v>261490</v>
      </c>
      <c r="O22" s="50">
        <f t="shared" si="3"/>
        <v>104596</v>
      </c>
      <c r="P22" s="50">
        <v>522980</v>
      </c>
      <c r="Q22" s="50"/>
      <c r="R22" s="50"/>
      <c r="S22" s="35">
        <f t="shared" si="4"/>
        <v>522980</v>
      </c>
      <c r="T22" s="5"/>
    </row>
    <row r="23" spans="1:20" x14ac:dyDescent="0.25">
      <c r="A23" s="2" t="s">
        <v>39</v>
      </c>
      <c r="B23" s="2" t="s">
        <v>552</v>
      </c>
      <c r="C23" s="3" t="s">
        <v>40</v>
      </c>
      <c r="D23" s="5" t="s">
        <v>784</v>
      </c>
      <c r="E23" s="3" t="s">
        <v>762</v>
      </c>
      <c r="F23" s="6" t="s">
        <v>801</v>
      </c>
      <c r="G23" s="6" t="s">
        <v>1023</v>
      </c>
      <c r="H23" s="5">
        <v>10029</v>
      </c>
      <c r="I23" s="5"/>
      <c r="J23" s="50">
        <f t="shared" si="0"/>
        <v>30378.400000000001</v>
      </c>
      <c r="K23" s="50">
        <f t="shared" si="1"/>
        <v>60756.800000000003</v>
      </c>
      <c r="L23" s="50">
        <v>0</v>
      </c>
      <c r="M23" s="50">
        <v>0</v>
      </c>
      <c r="N23" s="50">
        <f t="shared" si="2"/>
        <v>151892</v>
      </c>
      <c r="O23" s="50">
        <f t="shared" si="3"/>
        <v>60756.800000000003</v>
      </c>
      <c r="P23" s="50">
        <f>VLOOKUP(A23,'FY21'!A20:M286,11,FALSE)</f>
        <v>303784</v>
      </c>
      <c r="Q23" s="50"/>
      <c r="R23" s="50"/>
      <c r="S23" s="35">
        <f t="shared" si="4"/>
        <v>303784</v>
      </c>
      <c r="T23" s="5"/>
    </row>
    <row r="24" spans="1:20" x14ac:dyDescent="0.25">
      <c r="A24" s="52" t="s">
        <v>908</v>
      </c>
      <c r="B24" s="46" t="s">
        <v>554</v>
      </c>
      <c r="C24" s="46" t="s">
        <v>936</v>
      </c>
      <c r="D24" s="46" t="s">
        <v>783</v>
      </c>
      <c r="E24" s="46" t="s">
        <v>1008</v>
      </c>
      <c r="F24" s="47" t="s">
        <v>937</v>
      </c>
      <c r="G24" s="47" t="s">
        <v>1024</v>
      </c>
      <c r="H24" s="46">
        <v>10035</v>
      </c>
      <c r="I24" s="5"/>
      <c r="J24" s="59">
        <f t="shared" si="0"/>
        <v>43683.100000000006</v>
      </c>
      <c r="K24" s="59">
        <f t="shared" si="1"/>
        <v>87366.200000000012</v>
      </c>
      <c r="L24" s="59">
        <v>0</v>
      </c>
      <c r="M24" s="59">
        <v>0</v>
      </c>
      <c r="N24" s="59">
        <f t="shared" si="2"/>
        <v>218415.5</v>
      </c>
      <c r="O24" s="59">
        <f t="shared" si="3"/>
        <v>87366.200000000012</v>
      </c>
      <c r="P24" s="50">
        <v>436831</v>
      </c>
      <c r="Q24" s="59"/>
      <c r="R24" s="59"/>
      <c r="S24" s="32">
        <f t="shared" si="4"/>
        <v>436831.00000000006</v>
      </c>
    </row>
    <row r="25" spans="1:20" x14ac:dyDescent="0.25">
      <c r="A25" s="5" t="s">
        <v>884</v>
      </c>
      <c r="B25" s="5" t="s">
        <v>885</v>
      </c>
      <c r="C25" s="5" t="s">
        <v>886</v>
      </c>
      <c r="D25" s="5" t="s">
        <v>784</v>
      </c>
      <c r="E25" s="5" t="s">
        <v>945</v>
      </c>
      <c r="F25" s="6" t="s">
        <v>905</v>
      </c>
      <c r="G25" s="6" t="s">
        <v>1024</v>
      </c>
      <c r="H25" s="5">
        <v>10029</v>
      </c>
      <c r="I25" s="5"/>
      <c r="J25" s="50">
        <f t="shared" si="0"/>
        <v>50769.9</v>
      </c>
      <c r="K25" s="50">
        <f t="shared" si="1"/>
        <v>101539.8</v>
      </c>
      <c r="L25" s="50">
        <v>0</v>
      </c>
      <c r="M25" s="50">
        <v>0</v>
      </c>
      <c r="N25" s="50">
        <f t="shared" si="2"/>
        <v>253849.5</v>
      </c>
      <c r="O25" s="50">
        <f t="shared" si="3"/>
        <v>101539.8</v>
      </c>
      <c r="P25" s="50">
        <v>507699</v>
      </c>
      <c r="Q25" s="50"/>
      <c r="R25" s="50"/>
      <c r="S25" s="35">
        <f t="shared" si="4"/>
        <v>507699</v>
      </c>
      <c r="T25" s="5"/>
    </row>
    <row r="26" spans="1:20" x14ac:dyDescent="0.25">
      <c r="A26" s="5" t="s">
        <v>887</v>
      </c>
      <c r="B26" s="5" t="s">
        <v>888</v>
      </c>
      <c r="C26" s="5" t="s">
        <v>889</v>
      </c>
      <c r="D26" s="5" t="s">
        <v>784</v>
      </c>
      <c r="E26" s="5" t="s">
        <v>946</v>
      </c>
      <c r="F26" s="6" t="s">
        <v>905</v>
      </c>
      <c r="G26" s="6" t="s">
        <v>1024</v>
      </c>
      <c r="H26" s="5">
        <v>10035</v>
      </c>
      <c r="I26" s="5"/>
      <c r="J26" s="50">
        <f t="shared" si="0"/>
        <v>50440.100000000006</v>
      </c>
      <c r="K26" s="50">
        <f t="shared" si="1"/>
        <v>100880.20000000001</v>
      </c>
      <c r="L26" s="50">
        <v>0</v>
      </c>
      <c r="M26" s="50">
        <v>0</v>
      </c>
      <c r="N26" s="50">
        <f t="shared" si="2"/>
        <v>252200.5</v>
      </c>
      <c r="O26" s="50">
        <f t="shared" si="3"/>
        <v>100880.20000000001</v>
      </c>
      <c r="P26" s="50">
        <v>504401</v>
      </c>
      <c r="Q26" s="50"/>
      <c r="R26" s="50"/>
      <c r="S26" s="35">
        <f t="shared" si="4"/>
        <v>504401.00000000006</v>
      </c>
      <c r="T26" s="5"/>
    </row>
    <row r="27" spans="1:20" x14ac:dyDescent="0.25">
      <c r="A27" s="2" t="s">
        <v>41</v>
      </c>
      <c r="B27" s="2" t="s">
        <v>553</v>
      </c>
      <c r="C27" s="3" t="s">
        <v>42</v>
      </c>
      <c r="D27" s="5" t="s">
        <v>787</v>
      </c>
      <c r="E27" s="3" t="s">
        <v>766</v>
      </c>
      <c r="F27" s="6" t="s">
        <v>801</v>
      </c>
      <c r="G27" s="6" t="s">
        <v>1023</v>
      </c>
      <c r="H27" s="5">
        <v>10029</v>
      </c>
      <c r="I27" s="5"/>
      <c r="J27" s="50">
        <f t="shared" si="0"/>
        <v>27250.600000000002</v>
      </c>
      <c r="K27" s="50">
        <f t="shared" si="1"/>
        <v>54501.200000000004</v>
      </c>
      <c r="L27" s="50">
        <v>0</v>
      </c>
      <c r="M27" s="50">
        <v>0</v>
      </c>
      <c r="N27" s="50">
        <f t="shared" si="2"/>
        <v>136253</v>
      </c>
      <c r="O27" s="50">
        <f t="shared" si="3"/>
        <v>54501.200000000004</v>
      </c>
      <c r="P27" s="50">
        <v>272506</v>
      </c>
      <c r="Q27" s="50"/>
      <c r="R27" s="50"/>
      <c r="S27" s="35">
        <f t="shared" si="4"/>
        <v>272506</v>
      </c>
      <c r="T27" s="5"/>
    </row>
    <row r="28" spans="1:20" x14ac:dyDescent="0.25">
      <c r="A28" s="52" t="s">
        <v>824</v>
      </c>
      <c r="B28" s="46" t="s">
        <v>823</v>
      </c>
      <c r="C28" s="46" t="s">
        <v>860</v>
      </c>
      <c r="D28" s="46" t="s">
        <v>783</v>
      </c>
      <c r="E28" s="46" t="s">
        <v>1008</v>
      </c>
      <c r="F28" s="47" t="s">
        <v>906</v>
      </c>
      <c r="G28" s="47" t="s">
        <v>1024</v>
      </c>
      <c r="H28" s="46">
        <v>10029</v>
      </c>
      <c r="I28" s="5"/>
      <c r="J28" s="59">
        <f t="shared" si="0"/>
        <v>43284.4</v>
      </c>
      <c r="K28" s="59">
        <f t="shared" si="1"/>
        <v>86568.8</v>
      </c>
      <c r="L28" s="59">
        <v>0</v>
      </c>
      <c r="M28" s="59">
        <v>0</v>
      </c>
      <c r="N28" s="59">
        <f t="shared" si="2"/>
        <v>216422</v>
      </c>
      <c r="O28" s="59">
        <f t="shared" si="3"/>
        <v>86568.8</v>
      </c>
      <c r="P28" s="50">
        <v>432844</v>
      </c>
      <c r="Q28" s="59"/>
      <c r="R28" s="59"/>
      <c r="S28" s="32">
        <f t="shared" si="4"/>
        <v>432844</v>
      </c>
    </row>
    <row r="29" spans="1:20" x14ac:dyDescent="0.25">
      <c r="A29" s="2" t="s">
        <v>43</v>
      </c>
      <c r="B29" s="2" t="s">
        <v>554</v>
      </c>
      <c r="C29" s="3" t="s">
        <v>44</v>
      </c>
      <c r="D29" s="5" t="s">
        <v>786</v>
      </c>
      <c r="E29" s="3" t="s">
        <v>942</v>
      </c>
      <c r="F29" s="6" t="s">
        <v>801</v>
      </c>
      <c r="G29" s="6" t="s">
        <v>1024</v>
      </c>
      <c r="H29" s="5">
        <v>10035</v>
      </c>
      <c r="I29" s="5"/>
      <c r="J29" s="50">
        <f t="shared" si="0"/>
        <v>44632.100000000006</v>
      </c>
      <c r="K29" s="50">
        <f t="shared" si="1"/>
        <v>89264.200000000012</v>
      </c>
      <c r="L29" s="50">
        <v>0</v>
      </c>
      <c r="M29" s="50">
        <v>0</v>
      </c>
      <c r="N29" s="50">
        <f t="shared" si="2"/>
        <v>223160.5</v>
      </c>
      <c r="O29" s="50">
        <f t="shared" si="3"/>
        <v>89264.200000000012</v>
      </c>
      <c r="P29" s="50">
        <v>446321</v>
      </c>
      <c r="Q29" s="50"/>
      <c r="R29" s="50"/>
      <c r="S29" s="35">
        <f t="shared" si="4"/>
        <v>446321.00000000006</v>
      </c>
      <c r="T29" s="5"/>
    </row>
    <row r="30" spans="1:20" x14ac:dyDescent="0.25">
      <c r="A30" s="2" t="s">
        <v>45</v>
      </c>
      <c r="B30" s="2" t="s">
        <v>555</v>
      </c>
      <c r="C30" s="3" t="s">
        <v>46</v>
      </c>
      <c r="D30" s="5" t="s">
        <v>785</v>
      </c>
      <c r="E30" s="3" t="s">
        <v>947</v>
      </c>
      <c r="F30" s="6" t="s">
        <v>801</v>
      </c>
      <c r="G30" s="6" t="s">
        <v>1024</v>
      </c>
      <c r="H30" s="5">
        <v>10029</v>
      </c>
      <c r="I30" s="5"/>
      <c r="J30" s="50">
        <f t="shared" si="0"/>
        <v>45600.100000000006</v>
      </c>
      <c r="K30" s="50">
        <f t="shared" si="1"/>
        <v>91200.200000000012</v>
      </c>
      <c r="L30" s="50">
        <v>0</v>
      </c>
      <c r="M30" s="50">
        <v>0</v>
      </c>
      <c r="N30" s="50">
        <f t="shared" si="2"/>
        <v>228000.5</v>
      </c>
      <c r="O30" s="50">
        <f t="shared" si="3"/>
        <v>91200.200000000012</v>
      </c>
      <c r="P30" s="50">
        <v>456001</v>
      </c>
      <c r="Q30" s="50"/>
      <c r="R30" s="50"/>
      <c r="S30" s="35">
        <f t="shared" si="4"/>
        <v>456001.00000000006</v>
      </c>
      <c r="T30" s="5"/>
    </row>
    <row r="31" spans="1:20" x14ac:dyDescent="0.25">
      <c r="A31" s="30" t="s">
        <v>891</v>
      </c>
      <c r="B31" s="5" t="s">
        <v>890</v>
      </c>
      <c r="C31" s="5" t="s">
        <v>892</v>
      </c>
      <c r="D31" s="5" t="s">
        <v>786</v>
      </c>
      <c r="E31" s="5" t="s">
        <v>945</v>
      </c>
      <c r="F31" s="6" t="s">
        <v>905</v>
      </c>
      <c r="G31" s="6" t="s">
        <v>1024</v>
      </c>
      <c r="H31" s="5">
        <v>10029</v>
      </c>
      <c r="I31" s="5"/>
      <c r="J31" s="50">
        <f t="shared" si="0"/>
        <v>44632.100000000006</v>
      </c>
      <c r="K31" s="50">
        <f t="shared" si="1"/>
        <v>89264.200000000012</v>
      </c>
      <c r="L31" s="50">
        <v>0</v>
      </c>
      <c r="M31" s="50">
        <v>0</v>
      </c>
      <c r="N31" s="50">
        <f t="shared" si="2"/>
        <v>223160.5</v>
      </c>
      <c r="O31" s="50">
        <f t="shared" si="3"/>
        <v>89264.200000000012</v>
      </c>
      <c r="P31" s="50">
        <v>446321</v>
      </c>
      <c r="Q31" s="50"/>
      <c r="R31" s="50"/>
      <c r="S31" s="35">
        <f t="shared" si="4"/>
        <v>446321.00000000006</v>
      </c>
      <c r="T31" s="5"/>
    </row>
    <row r="32" spans="1:20" x14ac:dyDescent="0.25">
      <c r="A32" s="2" t="s">
        <v>47</v>
      </c>
      <c r="B32" s="2" t="s">
        <v>556</v>
      </c>
      <c r="C32" s="3" t="s">
        <v>48</v>
      </c>
      <c r="D32" s="5" t="s">
        <v>784</v>
      </c>
      <c r="E32" s="3" t="s">
        <v>948</v>
      </c>
      <c r="F32" s="6" t="s">
        <v>801</v>
      </c>
      <c r="G32" s="6" t="s">
        <v>1024</v>
      </c>
      <c r="H32" s="5">
        <v>10029</v>
      </c>
      <c r="I32" s="5"/>
      <c r="J32" s="50">
        <f t="shared" si="0"/>
        <v>46668</v>
      </c>
      <c r="K32" s="50">
        <f t="shared" si="1"/>
        <v>93336</v>
      </c>
      <c r="L32" s="50">
        <v>0</v>
      </c>
      <c r="M32" s="50">
        <v>0</v>
      </c>
      <c r="N32" s="50">
        <f t="shared" si="2"/>
        <v>233340</v>
      </c>
      <c r="O32" s="50">
        <f t="shared" si="3"/>
        <v>93336</v>
      </c>
      <c r="P32" s="50">
        <v>466680</v>
      </c>
      <c r="Q32" s="50"/>
      <c r="R32" s="50"/>
      <c r="S32" s="35">
        <f t="shared" si="4"/>
        <v>466680</v>
      </c>
      <c r="T32" s="5"/>
    </row>
    <row r="33" spans="1:20" x14ac:dyDescent="0.25">
      <c r="A33" s="2" t="s">
        <v>49</v>
      </c>
      <c r="B33" s="2" t="s">
        <v>557</v>
      </c>
      <c r="C33" s="3" t="s">
        <v>50</v>
      </c>
      <c r="D33" s="5" t="s">
        <v>783</v>
      </c>
      <c r="E33" s="3" t="s">
        <v>949</v>
      </c>
      <c r="F33" s="6" t="s">
        <v>801</v>
      </c>
      <c r="G33" s="6" t="s">
        <v>1024</v>
      </c>
      <c r="H33" s="5">
        <v>10035</v>
      </c>
      <c r="I33" s="5"/>
      <c r="J33" s="50">
        <f t="shared" si="0"/>
        <v>48262.100000000006</v>
      </c>
      <c r="K33" s="50">
        <f t="shared" si="1"/>
        <v>96524.200000000012</v>
      </c>
      <c r="L33" s="50">
        <v>0</v>
      </c>
      <c r="M33" s="50">
        <v>0</v>
      </c>
      <c r="N33" s="50">
        <f t="shared" si="2"/>
        <v>241310.5</v>
      </c>
      <c r="O33" s="50">
        <f t="shared" si="3"/>
        <v>96524.200000000012</v>
      </c>
      <c r="P33" s="50">
        <v>482621</v>
      </c>
      <c r="Q33" s="50"/>
      <c r="R33" s="50"/>
      <c r="S33" s="35">
        <f t="shared" si="4"/>
        <v>482621.00000000006</v>
      </c>
      <c r="T33" s="5"/>
    </row>
    <row r="34" spans="1:20" x14ac:dyDescent="0.25">
      <c r="A34" s="2" t="s">
        <v>51</v>
      </c>
      <c r="B34" s="2" t="s">
        <v>558</v>
      </c>
      <c r="C34" s="3" t="s">
        <v>52</v>
      </c>
      <c r="D34" s="5" t="s">
        <v>783</v>
      </c>
      <c r="E34" s="3" t="s">
        <v>950</v>
      </c>
      <c r="F34" s="6" t="s">
        <v>801</v>
      </c>
      <c r="G34" s="6" t="s">
        <v>1024</v>
      </c>
      <c r="H34" s="5">
        <v>10027</v>
      </c>
      <c r="I34" s="5"/>
      <c r="J34" s="50">
        <f t="shared" si="0"/>
        <v>50440.100000000006</v>
      </c>
      <c r="K34" s="50">
        <f t="shared" si="1"/>
        <v>100880.20000000001</v>
      </c>
      <c r="L34" s="50">
        <v>0</v>
      </c>
      <c r="M34" s="50">
        <v>0</v>
      </c>
      <c r="N34" s="50">
        <f t="shared" si="2"/>
        <v>252200.5</v>
      </c>
      <c r="O34" s="50">
        <f t="shared" si="3"/>
        <v>100880.20000000001</v>
      </c>
      <c r="P34" s="50">
        <v>504401</v>
      </c>
      <c r="Q34" s="50"/>
      <c r="R34" s="50"/>
      <c r="S34" s="35">
        <f t="shared" ref="S34:S65" si="5">J34+K34+N34+O34</f>
        <v>504401.00000000006</v>
      </c>
      <c r="T34" s="5"/>
    </row>
    <row r="35" spans="1:20" x14ac:dyDescent="0.25">
      <c r="A35" s="2" t="s">
        <v>53</v>
      </c>
      <c r="B35" s="2" t="s">
        <v>559</v>
      </c>
      <c r="C35" s="3" t="s">
        <v>54</v>
      </c>
      <c r="D35" s="5" t="s">
        <v>784</v>
      </c>
      <c r="E35" s="3" t="s">
        <v>1011</v>
      </c>
      <c r="F35" s="6" t="s">
        <v>801</v>
      </c>
      <c r="G35" s="6" t="s">
        <v>1023</v>
      </c>
      <c r="H35" s="5">
        <v>10039</v>
      </c>
      <c r="I35" s="5"/>
      <c r="J35" s="50">
        <f t="shared" si="0"/>
        <v>41453.800000000003</v>
      </c>
      <c r="K35" s="50">
        <f t="shared" si="1"/>
        <v>82907.600000000006</v>
      </c>
      <c r="L35" s="50">
        <v>0</v>
      </c>
      <c r="M35" s="50">
        <v>0</v>
      </c>
      <c r="N35" s="50">
        <f t="shared" si="2"/>
        <v>207269</v>
      </c>
      <c r="O35" s="50">
        <f t="shared" si="3"/>
        <v>82907.600000000006</v>
      </c>
      <c r="P35" s="50">
        <v>414538</v>
      </c>
      <c r="Q35" s="50"/>
      <c r="R35" s="50"/>
      <c r="S35" s="35">
        <f t="shared" si="5"/>
        <v>414538</v>
      </c>
      <c r="T35" s="5"/>
    </row>
    <row r="36" spans="1:20" x14ac:dyDescent="0.25">
      <c r="A36" s="2" t="s">
        <v>55</v>
      </c>
      <c r="B36" s="2" t="s">
        <v>560</v>
      </c>
      <c r="C36" s="3" t="s">
        <v>56</v>
      </c>
      <c r="D36" s="5" t="s">
        <v>784</v>
      </c>
      <c r="E36" s="3" t="s">
        <v>951</v>
      </c>
      <c r="F36" s="6" t="s">
        <v>801</v>
      </c>
      <c r="G36" s="6" t="s">
        <v>1024</v>
      </c>
      <c r="H36" s="5">
        <v>10030</v>
      </c>
      <c r="I36" s="5"/>
      <c r="J36" s="50">
        <f t="shared" si="0"/>
        <v>50440.100000000006</v>
      </c>
      <c r="K36" s="50">
        <f t="shared" si="1"/>
        <v>100880.20000000001</v>
      </c>
      <c r="L36" s="50">
        <v>0</v>
      </c>
      <c r="M36" s="50">
        <v>0</v>
      </c>
      <c r="N36" s="50">
        <f t="shared" si="2"/>
        <v>252200.5</v>
      </c>
      <c r="O36" s="50">
        <f t="shared" si="3"/>
        <v>100880.20000000001</v>
      </c>
      <c r="P36" s="50">
        <v>504401</v>
      </c>
      <c r="Q36" s="50"/>
      <c r="R36" s="50"/>
      <c r="S36" s="35">
        <f t="shared" si="5"/>
        <v>504401.00000000006</v>
      </c>
      <c r="T36" s="5"/>
    </row>
    <row r="37" spans="1:20" x14ac:dyDescent="0.25">
      <c r="A37" s="2" t="s">
        <v>57</v>
      </c>
      <c r="B37" s="2" t="s">
        <v>561</v>
      </c>
      <c r="C37" s="3" t="s">
        <v>58</v>
      </c>
      <c r="D37" s="5" t="s">
        <v>783</v>
      </c>
      <c r="E37" s="3" t="s">
        <v>950</v>
      </c>
      <c r="F37" s="6" t="s">
        <v>801</v>
      </c>
      <c r="G37" s="6" t="s">
        <v>1024</v>
      </c>
      <c r="H37" s="5">
        <v>10027</v>
      </c>
      <c r="I37" s="5"/>
      <c r="J37" s="50">
        <f t="shared" si="0"/>
        <v>48262.100000000006</v>
      </c>
      <c r="K37" s="50">
        <f t="shared" si="1"/>
        <v>96524.200000000012</v>
      </c>
      <c r="L37" s="50">
        <v>0</v>
      </c>
      <c r="M37" s="50">
        <v>0</v>
      </c>
      <c r="N37" s="50">
        <f t="shared" si="2"/>
        <v>241310.5</v>
      </c>
      <c r="O37" s="50">
        <f t="shared" si="3"/>
        <v>96524.200000000012</v>
      </c>
      <c r="P37" s="50">
        <v>482621</v>
      </c>
      <c r="Q37" s="50"/>
      <c r="R37" s="50"/>
      <c r="S37" s="35">
        <f t="shared" si="5"/>
        <v>482621.00000000006</v>
      </c>
      <c r="T37" s="5"/>
    </row>
    <row r="38" spans="1:20" x14ac:dyDescent="0.25">
      <c r="A38" s="2" t="s">
        <v>59</v>
      </c>
      <c r="B38" s="2" t="s">
        <v>562</v>
      </c>
      <c r="C38" s="3" t="s">
        <v>60</v>
      </c>
      <c r="D38" s="5" t="s">
        <v>784</v>
      </c>
      <c r="E38" s="3" t="s">
        <v>1011</v>
      </c>
      <c r="F38" s="6" t="s">
        <v>801</v>
      </c>
      <c r="G38" s="6" t="s">
        <v>1023</v>
      </c>
      <c r="H38" s="5">
        <v>10027</v>
      </c>
      <c r="I38" s="5"/>
      <c r="J38" s="50">
        <f t="shared" si="0"/>
        <v>36942</v>
      </c>
      <c r="K38" s="50">
        <f t="shared" si="1"/>
        <v>73884</v>
      </c>
      <c r="L38" s="50">
        <v>0</v>
      </c>
      <c r="M38" s="50">
        <v>0</v>
      </c>
      <c r="N38" s="50">
        <f t="shared" si="2"/>
        <v>184710</v>
      </c>
      <c r="O38" s="50">
        <f t="shared" si="3"/>
        <v>73884</v>
      </c>
      <c r="P38" s="50">
        <v>369420</v>
      </c>
      <c r="Q38" s="50"/>
      <c r="R38" s="50"/>
      <c r="S38" s="35">
        <f t="shared" si="5"/>
        <v>369420</v>
      </c>
      <c r="T38" s="5"/>
    </row>
    <row r="39" spans="1:20" x14ac:dyDescent="0.25">
      <c r="A39" s="2" t="s">
        <v>61</v>
      </c>
      <c r="B39" s="2" t="s">
        <v>563</v>
      </c>
      <c r="C39" s="3" t="s">
        <v>62</v>
      </c>
      <c r="D39" s="5" t="s">
        <v>783</v>
      </c>
      <c r="E39" s="3" t="s">
        <v>942</v>
      </c>
      <c r="F39" s="6" t="s">
        <v>801</v>
      </c>
      <c r="G39" s="6" t="s">
        <v>1024</v>
      </c>
      <c r="H39" s="5">
        <v>10030</v>
      </c>
      <c r="I39" s="5"/>
      <c r="J39" s="50">
        <f t="shared" si="0"/>
        <v>48262.100000000006</v>
      </c>
      <c r="K39" s="50">
        <f t="shared" si="1"/>
        <v>96524.200000000012</v>
      </c>
      <c r="L39" s="50">
        <v>0</v>
      </c>
      <c r="M39" s="50">
        <v>0</v>
      </c>
      <c r="N39" s="50">
        <f t="shared" si="2"/>
        <v>241310.5</v>
      </c>
      <c r="O39" s="50">
        <f t="shared" si="3"/>
        <v>96524.200000000012</v>
      </c>
      <c r="P39" s="50">
        <v>482621</v>
      </c>
      <c r="Q39" s="50"/>
      <c r="R39" s="50"/>
      <c r="S39" s="35">
        <f t="shared" si="5"/>
        <v>482621.00000000006</v>
      </c>
      <c r="T39" s="5"/>
    </row>
    <row r="40" spans="1:20" x14ac:dyDescent="0.25">
      <c r="A40" s="2" t="s">
        <v>63</v>
      </c>
      <c r="B40" s="2" t="s">
        <v>564</v>
      </c>
      <c r="C40" s="3" t="s">
        <v>64</v>
      </c>
      <c r="D40" s="5" t="s">
        <v>783</v>
      </c>
      <c r="E40" s="3" t="s">
        <v>762</v>
      </c>
      <c r="F40" s="6" t="s">
        <v>801</v>
      </c>
      <c r="G40" s="6" t="s">
        <v>1023</v>
      </c>
      <c r="H40" s="5">
        <v>10039</v>
      </c>
      <c r="I40" s="5"/>
      <c r="J40" s="50">
        <f t="shared" si="0"/>
        <v>31367.5</v>
      </c>
      <c r="K40" s="50">
        <f t="shared" si="1"/>
        <v>62735</v>
      </c>
      <c r="L40" s="50">
        <v>0</v>
      </c>
      <c r="M40" s="50">
        <v>0</v>
      </c>
      <c r="N40" s="50">
        <f t="shared" si="2"/>
        <v>156837.5</v>
      </c>
      <c r="O40" s="50">
        <f t="shared" si="3"/>
        <v>62735</v>
      </c>
      <c r="P40" s="50">
        <v>313675</v>
      </c>
      <c r="Q40" s="50"/>
      <c r="R40" s="50"/>
      <c r="S40" s="35">
        <f t="shared" si="5"/>
        <v>313675</v>
      </c>
      <c r="T40" s="5"/>
    </row>
    <row r="41" spans="1:20" x14ac:dyDescent="0.25">
      <c r="A41" s="52" t="s">
        <v>822</v>
      </c>
      <c r="B41" s="46" t="s">
        <v>821</v>
      </c>
      <c r="C41" s="46" t="s">
        <v>859</v>
      </c>
      <c r="D41" s="46" t="s">
        <v>786</v>
      </c>
      <c r="E41" s="46" t="s">
        <v>1008</v>
      </c>
      <c r="F41" s="47" t="s">
        <v>906</v>
      </c>
      <c r="G41" s="47" t="s">
        <v>1024</v>
      </c>
      <c r="H41" s="46">
        <v>10027</v>
      </c>
      <c r="I41" s="5"/>
      <c r="J41" s="59">
        <f t="shared" si="0"/>
        <v>41499.4</v>
      </c>
      <c r="K41" s="59">
        <f t="shared" si="1"/>
        <v>82998.8</v>
      </c>
      <c r="L41" s="59">
        <v>0</v>
      </c>
      <c r="M41" s="59">
        <v>0</v>
      </c>
      <c r="N41" s="59">
        <f t="shared" si="2"/>
        <v>207497</v>
      </c>
      <c r="O41" s="59">
        <f t="shared" si="3"/>
        <v>82998.8</v>
      </c>
      <c r="P41" s="50">
        <v>414994</v>
      </c>
      <c r="Q41" s="59"/>
      <c r="R41" s="59"/>
      <c r="S41" s="32">
        <f t="shared" si="5"/>
        <v>414994</v>
      </c>
    </row>
    <row r="42" spans="1:20" x14ac:dyDescent="0.25">
      <c r="A42" s="2" t="s">
        <v>65</v>
      </c>
      <c r="B42" s="2" t="s">
        <v>565</v>
      </c>
      <c r="C42" s="3" t="s">
        <v>66</v>
      </c>
      <c r="D42" s="5" t="s">
        <v>783</v>
      </c>
      <c r="E42" s="3" t="s">
        <v>1010</v>
      </c>
      <c r="F42" s="6" t="s">
        <v>801</v>
      </c>
      <c r="G42" s="6" t="s">
        <v>1023</v>
      </c>
      <c r="H42" s="5">
        <v>10034</v>
      </c>
      <c r="I42" s="5"/>
      <c r="J42" s="50">
        <f t="shared" si="0"/>
        <v>18514</v>
      </c>
      <c r="K42" s="50">
        <f t="shared" si="1"/>
        <v>37028</v>
      </c>
      <c r="L42" s="50">
        <v>0</v>
      </c>
      <c r="M42" s="50">
        <v>0</v>
      </c>
      <c r="N42" s="50">
        <f t="shared" si="2"/>
        <v>92570</v>
      </c>
      <c r="O42" s="50">
        <f t="shared" si="3"/>
        <v>37028</v>
      </c>
      <c r="P42" s="50">
        <v>185140</v>
      </c>
      <c r="Q42" s="50"/>
      <c r="R42" s="50"/>
      <c r="S42" s="35">
        <f t="shared" si="5"/>
        <v>185140</v>
      </c>
      <c r="T42" s="5"/>
    </row>
    <row r="43" spans="1:20" x14ac:dyDescent="0.25">
      <c r="A43" s="2" t="s">
        <v>67</v>
      </c>
      <c r="B43" s="2" t="s">
        <v>566</v>
      </c>
      <c r="C43" s="3" t="s">
        <v>68</v>
      </c>
      <c r="D43" s="5" t="s">
        <v>783</v>
      </c>
      <c r="E43" s="3" t="s">
        <v>948</v>
      </c>
      <c r="F43" s="6" t="s">
        <v>801</v>
      </c>
      <c r="G43" s="6" t="s">
        <v>1024</v>
      </c>
      <c r="H43" s="5">
        <v>10032</v>
      </c>
      <c r="I43" s="5"/>
      <c r="J43" s="50">
        <f t="shared" si="0"/>
        <v>50440.100000000006</v>
      </c>
      <c r="K43" s="50">
        <f t="shared" si="1"/>
        <v>100880.20000000001</v>
      </c>
      <c r="L43" s="50">
        <v>0</v>
      </c>
      <c r="M43" s="50">
        <v>0</v>
      </c>
      <c r="N43" s="50">
        <f t="shared" si="2"/>
        <v>252200.5</v>
      </c>
      <c r="O43" s="50">
        <f t="shared" si="3"/>
        <v>100880.20000000001</v>
      </c>
      <c r="P43" s="50">
        <v>504401</v>
      </c>
      <c r="Q43" s="50"/>
      <c r="R43" s="50"/>
      <c r="S43" s="35">
        <f t="shared" si="5"/>
        <v>504401.00000000006</v>
      </c>
      <c r="T43" s="5"/>
    </row>
    <row r="44" spans="1:20" x14ac:dyDescent="0.25">
      <c r="A44" s="2" t="s">
        <v>69</v>
      </c>
      <c r="B44" s="2" t="s">
        <v>567</v>
      </c>
      <c r="C44" s="3" t="s">
        <v>70</v>
      </c>
      <c r="D44" s="5" t="s">
        <v>783</v>
      </c>
      <c r="E44" s="3" t="s">
        <v>1012</v>
      </c>
      <c r="F44" s="6" t="s">
        <v>801</v>
      </c>
      <c r="G44" s="6" t="s">
        <v>1023</v>
      </c>
      <c r="H44" s="5">
        <v>10032</v>
      </c>
      <c r="I44" s="5"/>
      <c r="J44" s="50">
        <f t="shared" si="0"/>
        <v>29817.200000000001</v>
      </c>
      <c r="K44" s="50">
        <f t="shared" si="1"/>
        <v>59634.400000000001</v>
      </c>
      <c r="L44" s="50">
        <v>0</v>
      </c>
      <c r="M44" s="50">
        <v>0</v>
      </c>
      <c r="N44" s="50">
        <f t="shared" si="2"/>
        <v>149086</v>
      </c>
      <c r="O44" s="50">
        <f t="shared" si="3"/>
        <v>59634.400000000001</v>
      </c>
      <c r="P44" s="50">
        <v>298172</v>
      </c>
      <c r="Q44" s="50"/>
      <c r="R44" s="50"/>
      <c r="S44" s="35">
        <f t="shared" si="5"/>
        <v>298172</v>
      </c>
      <c r="T44" s="5"/>
    </row>
    <row r="45" spans="1:20" x14ac:dyDescent="0.25">
      <c r="A45" s="2" t="s">
        <v>71</v>
      </c>
      <c r="B45" s="2" t="s">
        <v>568</v>
      </c>
      <c r="C45" s="3" t="s">
        <v>72</v>
      </c>
      <c r="D45" s="5" t="s">
        <v>783</v>
      </c>
      <c r="E45" s="3" t="s">
        <v>762</v>
      </c>
      <c r="F45" s="6" t="s">
        <v>801</v>
      </c>
      <c r="G45" s="6" t="s">
        <v>1023</v>
      </c>
      <c r="H45" s="5">
        <v>10034</v>
      </c>
      <c r="I45" s="5"/>
      <c r="J45" s="50">
        <f t="shared" si="0"/>
        <v>27909.300000000003</v>
      </c>
      <c r="K45" s="50">
        <f t="shared" si="1"/>
        <v>55818.600000000006</v>
      </c>
      <c r="L45" s="50">
        <v>0</v>
      </c>
      <c r="M45" s="50">
        <v>0</v>
      </c>
      <c r="N45" s="50">
        <f t="shared" si="2"/>
        <v>139546.5</v>
      </c>
      <c r="O45" s="50">
        <f t="shared" si="3"/>
        <v>55818.600000000006</v>
      </c>
      <c r="P45" s="50">
        <v>279093</v>
      </c>
      <c r="Q45" s="50"/>
      <c r="R45" s="50"/>
      <c r="S45" s="35">
        <f t="shared" si="5"/>
        <v>279093</v>
      </c>
      <c r="T45" s="5"/>
    </row>
    <row r="46" spans="1:20" x14ac:dyDescent="0.25">
      <c r="A46" s="2" t="s">
        <v>73</v>
      </c>
      <c r="B46" s="2" t="s">
        <v>569</v>
      </c>
      <c r="C46" s="3" t="s">
        <v>74</v>
      </c>
      <c r="D46" s="5" t="s">
        <v>783</v>
      </c>
      <c r="E46" s="3" t="s">
        <v>760</v>
      </c>
      <c r="F46" s="6" t="s">
        <v>801</v>
      </c>
      <c r="G46" s="6" t="s">
        <v>1024</v>
      </c>
      <c r="H46" s="5">
        <v>10033</v>
      </c>
      <c r="I46" s="5"/>
      <c r="J46" s="50">
        <f t="shared" si="0"/>
        <v>48262.100000000006</v>
      </c>
      <c r="K46" s="50">
        <f t="shared" si="1"/>
        <v>96524.200000000012</v>
      </c>
      <c r="L46" s="50">
        <v>0</v>
      </c>
      <c r="M46" s="50">
        <v>0</v>
      </c>
      <c r="N46" s="50">
        <f t="shared" si="2"/>
        <v>241310.5</v>
      </c>
      <c r="O46" s="50">
        <f t="shared" si="3"/>
        <v>96524.200000000012</v>
      </c>
      <c r="P46" s="50">
        <v>482621</v>
      </c>
      <c r="Q46" s="50"/>
      <c r="R46" s="50"/>
      <c r="S46" s="35">
        <f t="shared" si="5"/>
        <v>482621.00000000006</v>
      </c>
      <c r="T46" s="5"/>
    </row>
    <row r="47" spans="1:20" x14ac:dyDescent="0.25">
      <c r="A47" s="2" t="s">
        <v>75</v>
      </c>
      <c r="B47" s="2" t="s">
        <v>570</v>
      </c>
      <c r="C47" s="3" t="s">
        <v>76</v>
      </c>
      <c r="D47" s="5" t="s">
        <v>783</v>
      </c>
      <c r="E47" s="3" t="s">
        <v>948</v>
      </c>
      <c r="F47" s="6" t="s">
        <v>801</v>
      </c>
      <c r="G47" s="6" t="s">
        <v>1024</v>
      </c>
      <c r="H47" s="5">
        <v>10040</v>
      </c>
      <c r="I47" s="5"/>
      <c r="J47" s="50">
        <f t="shared" si="0"/>
        <v>50440.100000000006</v>
      </c>
      <c r="K47" s="50">
        <f t="shared" si="1"/>
        <v>100880.20000000001</v>
      </c>
      <c r="L47" s="50">
        <v>0</v>
      </c>
      <c r="M47" s="50">
        <v>0</v>
      </c>
      <c r="N47" s="50">
        <f t="shared" si="2"/>
        <v>252200.5</v>
      </c>
      <c r="O47" s="50">
        <f t="shared" si="3"/>
        <v>100880.20000000001</v>
      </c>
      <c r="P47" s="50">
        <v>504401</v>
      </c>
      <c r="Q47" s="50"/>
      <c r="R47" s="50"/>
      <c r="S47" s="35">
        <f t="shared" si="5"/>
        <v>504401.00000000006</v>
      </c>
      <c r="T47" s="5"/>
    </row>
    <row r="48" spans="1:20" x14ac:dyDescent="0.25">
      <c r="A48" s="52" t="s">
        <v>826</v>
      </c>
      <c r="B48" s="46" t="s">
        <v>825</v>
      </c>
      <c r="C48" s="46" t="s">
        <v>861</v>
      </c>
      <c r="D48" s="46" t="s">
        <v>783</v>
      </c>
      <c r="E48" s="46" t="s">
        <v>1008</v>
      </c>
      <c r="F48" s="47" t="s">
        <v>906</v>
      </c>
      <c r="G48" s="47" t="s">
        <v>1024</v>
      </c>
      <c r="H48" s="46">
        <v>10031</v>
      </c>
      <c r="I48" s="5"/>
      <c r="J48" s="59">
        <f t="shared" si="0"/>
        <v>45784.4</v>
      </c>
      <c r="K48" s="59">
        <f t="shared" si="1"/>
        <v>91568.8</v>
      </c>
      <c r="L48" s="59">
        <v>0</v>
      </c>
      <c r="M48" s="59">
        <v>0</v>
      </c>
      <c r="N48" s="59">
        <f t="shared" si="2"/>
        <v>228922</v>
      </c>
      <c r="O48" s="59">
        <f t="shared" si="3"/>
        <v>91568.8</v>
      </c>
      <c r="P48" s="50">
        <v>457844</v>
      </c>
      <c r="Q48" s="59"/>
      <c r="R48" s="59"/>
      <c r="S48" s="32">
        <f t="shared" si="5"/>
        <v>457844</v>
      </c>
    </row>
    <row r="49" spans="1:20" x14ac:dyDescent="0.25">
      <c r="A49" s="36" t="s">
        <v>77</v>
      </c>
      <c r="B49" s="2" t="s">
        <v>571</v>
      </c>
      <c r="C49" s="3" t="s">
        <v>78</v>
      </c>
      <c r="D49" s="5" t="s">
        <v>783</v>
      </c>
      <c r="E49" s="3" t="s">
        <v>782</v>
      </c>
      <c r="F49" s="6" t="s">
        <v>801</v>
      </c>
      <c r="G49" s="6" t="s">
        <v>1024</v>
      </c>
      <c r="H49" s="5">
        <v>10031</v>
      </c>
      <c r="I49" s="5"/>
      <c r="J49" s="50">
        <f t="shared" si="0"/>
        <v>12772.2</v>
      </c>
      <c r="K49" s="50">
        <f t="shared" si="1"/>
        <v>25544.400000000001</v>
      </c>
      <c r="L49" s="50">
        <v>0</v>
      </c>
      <c r="M49" s="50">
        <v>0</v>
      </c>
      <c r="N49" s="50">
        <f t="shared" si="2"/>
        <v>63861</v>
      </c>
      <c r="O49" s="50">
        <f t="shared" si="3"/>
        <v>25544.400000000001</v>
      </c>
      <c r="P49" s="50">
        <v>127722</v>
      </c>
      <c r="Q49" s="50"/>
      <c r="R49" s="50"/>
      <c r="S49" s="35">
        <f t="shared" si="5"/>
        <v>127722</v>
      </c>
      <c r="T49" s="5"/>
    </row>
    <row r="50" spans="1:20" x14ac:dyDescent="0.25">
      <c r="A50" s="2" t="s">
        <v>79</v>
      </c>
      <c r="B50" s="2" t="s">
        <v>572</v>
      </c>
      <c r="C50" s="3" t="s">
        <v>80</v>
      </c>
      <c r="D50" s="5" t="s">
        <v>786</v>
      </c>
      <c r="E50" s="3" t="s">
        <v>1010</v>
      </c>
      <c r="F50" s="6" t="s">
        <v>801</v>
      </c>
      <c r="G50" s="6" t="s">
        <v>1023</v>
      </c>
      <c r="H50" s="5">
        <v>10040</v>
      </c>
      <c r="I50" s="5"/>
      <c r="J50" s="50">
        <f t="shared" si="0"/>
        <v>23297.4</v>
      </c>
      <c r="K50" s="50">
        <f t="shared" si="1"/>
        <v>46594.8</v>
      </c>
      <c r="L50" s="50">
        <v>0</v>
      </c>
      <c r="M50" s="50">
        <v>0</v>
      </c>
      <c r="N50" s="50">
        <f t="shared" si="2"/>
        <v>116487</v>
      </c>
      <c r="O50" s="50">
        <f t="shared" si="3"/>
        <v>46594.8</v>
      </c>
      <c r="P50" s="50">
        <v>232974</v>
      </c>
      <c r="Q50" s="50"/>
      <c r="R50" s="50"/>
      <c r="S50" s="35">
        <f t="shared" si="5"/>
        <v>232974</v>
      </c>
      <c r="T50" s="5"/>
    </row>
    <row r="51" spans="1:20" x14ac:dyDescent="0.25">
      <c r="A51" s="2" t="s">
        <v>81</v>
      </c>
      <c r="B51" s="2" t="s">
        <v>573</v>
      </c>
      <c r="C51" s="3" t="s">
        <v>82</v>
      </c>
      <c r="D51" s="5" t="s">
        <v>786</v>
      </c>
      <c r="E51" s="3" t="s">
        <v>948</v>
      </c>
      <c r="F51" s="6" t="s">
        <v>801</v>
      </c>
      <c r="G51" s="6" t="s">
        <v>1024</v>
      </c>
      <c r="H51" s="5">
        <v>10032</v>
      </c>
      <c r="I51" s="5"/>
      <c r="J51" s="50">
        <f t="shared" si="0"/>
        <v>46810.100000000006</v>
      </c>
      <c r="K51" s="50">
        <f t="shared" si="1"/>
        <v>93620.200000000012</v>
      </c>
      <c r="L51" s="50">
        <v>0</v>
      </c>
      <c r="M51" s="50">
        <v>0</v>
      </c>
      <c r="N51" s="50">
        <f t="shared" si="2"/>
        <v>234050.5</v>
      </c>
      <c r="O51" s="50">
        <f t="shared" si="3"/>
        <v>93620.200000000012</v>
      </c>
      <c r="P51" s="50">
        <v>468101</v>
      </c>
      <c r="Q51" s="50"/>
      <c r="R51" s="50"/>
      <c r="S51" s="35">
        <f t="shared" si="5"/>
        <v>468101.00000000006</v>
      </c>
      <c r="T51" s="5"/>
    </row>
    <row r="52" spans="1:20" x14ac:dyDescent="0.25">
      <c r="A52" s="36" t="s">
        <v>83</v>
      </c>
      <c r="B52" s="2" t="s">
        <v>574</v>
      </c>
      <c r="C52" s="3" t="s">
        <v>84</v>
      </c>
      <c r="D52" s="5" t="s">
        <v>787</v>
      </c>
      <c r="E52" s="3" t="s">
        <v>782</v>
      </c>
      <c r="F52" s="6" t="s">
        <v>801</v>
      </c>
      <c r="G52" s="6" t="s">
        <v>1024</v>
      </c>
      <c r="H52" s="5">
        <v>10032</v>
      </c>
      <c r="I52" s="5"/>
      <c r="J52" s="50">
        <f t="shared" si="0"/>
        <v>12772.2</v>
      </c>
      <c r="K52" s="50">
        <f t="shared" si="1"/>
        <v>25544.400000000001</v>
      </c>
      <c r="L52" s="50">
        <v>0</v>
      </c>
      <c r="M52" s="50">
        <v>0</v>
      </c>
      <c r="N52" s="50">
        <f t="shared" si="2"/>
        <v>63861</v>
      </c>
      <c r="O52" s="50">
        <f t="shared" si="3"/>
        <v>25544.400000000001</v>
      </c>
      <c r="P52" s="50">
        <v>127722</v>
      </c>
      <c r="Q52" s="50"/>
      <c r="R52" s="50"/>
      <c r="S52" s="35">
        <f t="shared" si="5"/>
        <v>127722</v>
      </c>
      <c r="T52" s="5"/>
    </row>
    <row r="53" spans="1:20" x14ac:dyDescent="0.25">
      <c r="A53" s="36" t="s">
        <v>85</v>
      </c>
      <c r="B53" s="2" t="s">
        <v>575</v>
      </c>
      <c r="C53" s="3" t="s">
        <v>86</v>
      </c>
      <c r="D53" s="5" t="s">
        <v>788</v>
      </c>
      <c r="E53" s="3" t="s">
        <v>1018</v>
      </c>
      <c r="F53" s="6" t="s">
        <v>801</v>
      </c>
      <c r="G53" s="6" t="s">
        <v>1024</v>
      </c>
      <c r="H53" s="5">
        <v>10033</v>
      </c>
      <c r="I53" s="5"/>
      <c r="J53" s="50">
        <f t="shared" si="0"/>
        <v>14946.800000000001</v>
      </c>
      <c r="K53" s="50">
        <f t="shared" si="1"/>
        <v>29893.600000000002</v>
      </c>
      <c r="L53" s="50">
        <v>0</v>
      </c>
      <c r="M53" s="50">
        <v>0</v>
      </c>
      <c r="N53" s="50">
        <f t="shared" si="2"/>
        <v>74734</v>
      </c>
      <c r="O53" s="50">
        <f t="shared" si="3"/>
        <v>29893.600000000002</v>
      </c>
      <c r="P53" s="50">
        <v>149468</v>
      </c>
      <c r="Q53" s="50"/>
      <c r="R53" s="50"/>
      <c r="S53" s="35">
        <f t="shared" si="5"/>
        <v>149468</v>
      </c>
      <c r="T53" s="5"/>
    </row>
    <row r="54" spans="1:20" x14ac:dyDescent="0.25">
      <c r="A54" s="52" t="s">
        <v>909</v>
      </c>
      <c r="B54" s="46" t="s">
        <v>825</v>
      </c>
      <c r="C54" s="46" t="s">
        <v>910</v>
      </c>
      <c r="D54" s="46" t="s">
        <v>783</v>
      </c>
      <c r="E54" s="46" t="s">
        <v>1008</v>
      </c>
      <c r="F54" s="47" t="s">
        <v>937</v>
      </c>
      <c r="G54" s="47" t="s">
        <v>1024</v>
      </c>
      <c r="H54" s="46">
        <v>10031</v>
      </c>
      <c r="I54" s="5"/>
      <c r="J54" s="59">
        <f t="shared" si="0"/>
        <v>40713</v>
      </c>
      <c r="K54" s="59">
        <f t="shared" si="1"/>
        <v>81426</v>
      </c>
      <c r="L54" s="59">
        <v>0</v>
      </c>
      <c r="M54" s="59">
        <v>0</v>
      </c>
      <c r="N54" s="59">
        <f t="shared" si="2"/>
        <v>203565</v>
      </c>
      <c r="O54" s="59">
        <f t="shared" si="3"/>
        <v>81426</v>
      </c>
      <c r="P54" s="50">
        <v>407130</v>
      </c>
      <c r="Q54" s="59"/>
      <c r="R54" s="59"/>
      <c r="S54" s="32">
        <f t="shared" si="5"/>
        <v>407130</v>
      </c>
    </row>
    <row r="55" spans="1:20" x14ac:dyDescent="0.25">
      <c r="A55" s="2" t="s">
        <v>87</v>
      </c>
      <c r="B55" s="2" t="s">
        <v>576</v>
      </c>
      <c r="C55" s="3" t="s">
        <v>88</v>
      </c>
      <c r="D55" s="5" t="s">
        <v>785</v>
      </c>
      <c r="E55" s="3" t="s">
        <v>1008</v>
      </c>
      <c r="F55" s="6" t="s">
        <v>801</v>
      </c>
      <c r="G55" s="6" t="s">
        <v>1024</v>
      </c>
      <c r="H55" s="5">
        <v>10034</v>
      </c>
      <c r="I55" s="5"/>
      <c r="J55" s="50">
        <f t="shared" si="0"/>
        <v>43422.100000000006</v>
      </c>
      <c r="K55" s="50">
        <f t="shared" si="1"/>
        <v>86844.200000000012</v>
      </c>
      <c r="L55" s="50">
        <v>0</v>
      </c>
      <c r="M55" s="50">
        <v>0</v>
      </c>
      <c r="N55" s="50">
        <f t="shared" si="2"/>
        <v>217110.5</v>
      </c>
      <c r="O55" s="50">
        <f t="shared" si="3"/>
        <v>86844.200000000012</v>
      </c>
      <c r="P55" s="50">
        <v>434221</v>
      </c>
      <c r="Q55" s="50"/>
      <c r="R55" s="50"/>
      <c r="S55" s="35">
        <f t="shared" si="5"/>
        <v>434221.00000000006</v>
      </c>
      <c r="T55" s="5"/>
    </row>
    <row r="56" spans="1:20" x14ac:dyDescent="0.25">
      <c r="A56" s="52" t="s">
        <v>827</v>
      </c>
      <c r="B56" s="46" t="s">
        <v>577</v>
      </c>
      <c r="C56" s="46" t="s">
        <v>862</v>
      </c>
      <c r="D56" s="46" t="s">
        <v>785</v>
      </c>
      <c r="E56" s="46" t="s">
        <v>1008</v>
      </c>
      <c r="F56" s="47" t="s">
        <v>906</v>
      </c>
      <c r="G56" s="47" t="s">
        <v>1024</v>
      </c>
      <c r="H56" s="46">
        <v>10040</v>
      </c>
      <c r="I56" s="5"/>
      <c r="J56" s="59">
        <f t="shared" si="0"/>
        <v>44830</v>
      </c>
      <c r="K56" s="59">
        <f t="shared" si="1"/>
        <v>89660</v>
      </c>
      <c r="L56" s="59">
        <v>0</v>
      </c>
      <c r="M56" s="59">
        <v>0</v>
      </c>
      <c r="N56" s="59">
        <f t="shared" si="2"/>
        <v>224150</v>
      </c>
      <c r="O56" s="59">
        <f t="shared" si="3"/>
        <v>89660</v>
      </c>
      <c r="P56" s="50">
        <v>448300</v>
      </c>
      <c r="Q56" s="59"/>
      <c r="R56" s="59"/>
      <c r="S56" s="32">
        <f t="shared" si="5"/>
        <v>448300</v>
      </c>
    </row>
    <row r="57" spans="1:20" x14ac:dyDescent="0.25">
      <c r="A57" s="31" t="s">
        <v>89</v>
      </c>
      <c r="B57" s="60" t="s">
        <v>577</v>
      </c>
      <c r="C57" s="3" t="s">
        <v>90</v>
      </c>
      <c r="D57" s="5" t="s">
        <v>785</v>
      </c>
      <c r="E57" s="3" t="s">
        <v>952</v>
      </c>
      <c r="F57" s="6" t="s">
        <v>801</v>
      </c>
      <c r="G57" s="6" t="s">
        <v>1024</v>
      </c>
      <c r="H57" s="5">
        <v>10040</v>
      </c>
      <c r="I57" s="5"/>
      <c r="J57" s="50">
        <f t="shared" si="0"/>
        <v>23922.100000000002</v>
      </c>
      <c r="K57" s="50">
        <f t="shared" si="1"/>
        <v>47844.200000000004</v>
      </c>
      <c r="L57" s="50">
        <v>0</v>
      </c>
      <c r="M57" s="50">
        <v>0</v>
      </c>
      <c r="N57" s="50">
        <f t="shared" si="2"/>
        <v>119610.5</v>
      </c>
      <c r="O57" s="50">
        <f t="shared" si="3"/>
        <v>47844.200000000004</v>
      </c>
      <c r="P57" s="50">
        <v>239221</v>
      </c>
      <c r="Q57" s="50"/>
      <c r="R57" s="50"/>
      <c r="S57" s="35">
        <f t="shared" si="5"/>
        <v>239221</v>
      </c>
      <c r="T57" s="5" t="s">
        <v>1100</v>
      </c>
    </row>
    <row r="58" spans="1:20" x14ac:dyDescent="0.25">
      <c r="A58" s="31" t="s">
        <v>91</v>
      </c>
      <c r="B58" s="60" t="s">
        <v>577</v>
      </c>
      <c r="C58" s="3" t="s">
        <v>92</v>
      </c>
      <c r="D58" s="5" t="s">
        <v>785</v>
      </c>
      <c r="E58" s="3" t="s">
        <v>952</v>
      </c>
      <c r="F58" s="6" t="s">
        <v>801</v>
      </c>
      <c r="G58" s="6" t="s">
        <v>1024</v>
      </c>
      <c r="H58" s="5">
        <v>10040</v>
      </c>
      <c r="I58" s="5"/>
      <c r="J58" s="50">
        <f t="shared" si="0"/>
        <v>23922.100000000002</v>
      </c>
      <c r="K58" s="50">
        <f t="shared" si="1"/>
        <v>47844.200000000004</v>
      </c>
      <c r="L58" s="50">
        <v>0</v>
      </c>
      <c r="M58" s="50">
        <v>0</v>
      </c>
      <c r="N58" s="50">
        <f t="shared" si="2"/>
        <v>119610.5</v>
      </c>
      <c r="O58" s="50">
        <f t="shared" si="3"/>
        <v>47844.200000000004</v>
      </c>
      <c r="P58" s="50">
        <v>239221</v>
      </c>
      <c r="Q58" s="50"/>
      <c r="R58" s="50"/>
      <c r="S58" s="35">
        <f t="shared" si="5"/>
        <v>239221</v>
      </c>
      <c r="T58" s="5" t="s">
        <v>1100</v>
      </c>
    </row>
    <row r="59" spans="1:20" x14ac:dyDescent="0.25">
      <c r="A59" s="3" t="s">
        <v>93</v>
      </c>
      <c r="B59" s="2" t="s">
        <v>578</v>
      </c>
      <c r="C59" s="3" t="s">
        <v>94</v>
      </c>
      <c r="D59" s="5" t="s">
        <v>786</v>
      </c>
      <c r="E59" s="3" t="s">
        <v>953</v>
      </c>
      <c r="F59" s="6" t="s">
        <v>801</v>
      </c>
      <c r="G59" s="6" t="s">
        <v>1024</v>
      </c>
      <c r="H59" s="5">
        <v>10033</v>
      </c>
      <c r="I59" s="5"/>
      <c r="J59" s="50">
        <f t="shared" si="0"/>
        <v>44632.100000000006</v>
      </c>
      <c r="K59" s="50">
        <f t="shared" si="1"/>
        <v>89264.200000000012</v>
      </c>
      <c r="L59" s="50">
        <v>0</v>
      </c>
      <c r="M59" s="50">
        <v>0</v>
      </c>
      <c r="N59" s="50">
        <f t="shared" si="2"/>
        <v>223160.5</v>
      </c>
      <c r="O59" s="50">
        <f t="shared" si="3"/>
        <v>89264.200000000012</v>
      </c>
      <c r="P59" s="50">
        <v>446321</v>
      </c>
      <c r="Q59" s="50"/>
      <c r="R59" s="50"/>
      <c r="S59" s="35">
        <f t="shared" si="5"/>
        <v>446321.00000000006</v>
      </c>
      <c r="T59" s="5"/>
    </row>
    <row r="60" spans="1:20" x14ac:dyDescent="0.25">
      <c r="A60" s="36" t="s">
        <v>95</v>
      </c>
      <c r="B60" s="2" t="s">
        <v>579</v>
      </c>
      <c r="C60" s="3" t="s">
        <v>96</v>
      </c>
      <c r="D60" s="5" t="s">
        <v>783</v>
      </c>
      <c r="E60" s="3" t="s">
        <v>782</v>
      </c>
      <c r="F60" s="6" t="s">
        <v>801</v>
      </c>
      <c r="G60" s="6" t="s">
        <v>1024</v>
      </c>
      <c r="H60" s="5">
        <v>10451</v>
      </c>
      <c r="I60" s="5"/>
      <c r="J60" s="50">
        <f t="shared" si="0"/>
        <v>12772.2</v>
      </c>
      <c r="K60" s="50">
        <f t="shared" si="1"/>
        <v>25544.400000000001</v>
      </c>
      <c r="L60" s="50">
        <v>0</v>
      </c>
      <c r="M60" s="50">
        <v>0</v>
      </c>
      <c r="N60" s="50">
        <f t="shared" si="2"/>
        <v>63861</v>
      </c>
      <c r="O60" s="50">
        <f t="shared" si="3"/>
        <v>25544.400000000001</v>
      </c>
      <c r="P60" s="50">
        <v>127722</v>
      </c>
      <c r="Q60" s="50"/>
      <c r="R60" s="50"/>
      <c r="S60" s="35">
        <f t="shared" si="5"/>
        <v>127722</v>
      </c>
      <c r="T60" s="5"/>
    </row>
    <row r="61" spans="1:20" x14ac:dyDescent="0.25">
      <c r="A61" s="52" t="s">
        <v>790</v>
      </c>
      <c r="B61" s="46" t="s">
        <v>841</v>
      </c>
      <c r="C61" s="46" t="s">
        <v>870</v>
      </c>
      <c r="D61" s="46" t="s">
        <v>784</v>
      </c>
      <c r="E61" s="46" t="s">
        <v>1008</v>
      </c>
      <c r="F61" s="47" t="s">
        <v>906</v>
      </c>
      <c r="G61" s="47" t="s">
        <v>1024</v>
      </c>
      <c r="H61" s="46">
        <v>10451</v>
      </c>
      <c r="I61" s="5"/>
      <c r="J61" s="59">
        <f t="shared" si="0"/>
        <v>45284</v>
      </c>
      <c r="K61" s="59">
        <f t="shared" si="1"/>
        <v>90568</v>
      </c>
      <c r="L61" s="59">
        <v>0</v>
      </c>
      <c r="M61" s="59">
        <v>0</v>
      </c>
      <c r="N61" s="59">
        <f t="shared" si="2"/>
        <v>226420</v>
      </c>
      <c r="O61" s="59">
        <f t="shared" si="3"/>
        <v>90568</v>
      </c>
      <c r="P61" s="50">
        <v>452840</v>
      </c>
      <c r="Q61" s="59"/>
      <c r="R61" s="59"/>
      <c r="S61" s="32">
        <f t="shared" si="5"/>
        <v>452840</v>
      </c>
    </row>
    <row r="62" spans="1:20" x14ac:dyDescent="0.25">
      <c r="A62" s="3" t="s">
        <v>97</v>
      </c>
      <c r="B62" s="2" t="s">
        <v>580</v>
      </c>
      <c r="C62" s="3" t="s">
        <v>98</v>
      </c>
      <c r="D62" s="5" t="s">
        <v>783</v>
      </c>
      <c r="E62" s="3" t="s">
        <v>1008</v>
      </c>
      <c r="F62" s="6" t="s">
        <v>801</v>
      </c>
      <c r="G62" s="6" t="s">
        <v>1024</v>
      </c>
      <c r="H62" s="5">
        <v>10454</v>
      </c>
      <c r="I62" s="5"/>
      <c r="J62" s="50">
        <f t="shared" si="0"/>
        <v>52298</v>
      </c>
      <c r="K62" s="50">
        <f t="shared" si="1"/>
        <v>104596</v>
      </c>
      <c r="L62" s="50">
        <v>0</v>
      </c>
      <c r="M62" s="50">
        <v>0</v>
      </c>
      <c r="N62" s="50">
        <f t="shared" si="2"/>
        <v>261490</v>
      </c>
      <c r="O62" s="50">
        <f t="shared" si="3"/>
        <v>104596</v>
      </c>
      <c r="P62" s="50">
        <v>522980</v>
      </c>
      <c r="Q62" s="50"/>
      <c r="R62" s="50"/>
      <c r="S62" s="35">
        <f t="shared" si="5"/>
        <v>522980</v>
      </c>
      <c r="T62" s="5"/>
    </row>
    <row r="63" spans="1:20" x14ac:dyDescent="0.25">
      <c r="A63" s="2" t="s">
        <v>99</v>
      </c>
      <c r="B63" s="2" t="s">
        <v>581</v>
      </c>
      <c r="C63" s="3" t="s">
        <v>100</v>
      </c>
      <c r="D63" s="5" t="s">
        <v>787</v>
      </c>
      <c r="E63" s="3" t="s">
        <v>768</v>
      </c>
      <c r="F63" s="6" t="s">
        <v>801</v>
      </c>
      <c r="G63" s="6" t="s">
        <v>1023</v>
      </c>
      <c r="H63" s="5">
        <v>10454</v>
      </c>
      <c r="I63" s="5"/>
      <c r="J63" s="50">
        <f t="shared" si="0"/>
        <v>43171</v>
      </c>
      <c r="K63" s="50">
        <f t="shared" si="1"/>
        <v>86342</v>
      </c>
      <c r="L63" s="50">
        <v>0</v>
      </c>
      <c r="M63" s="50">
        <v>0</v>
      </c>
      <c r="N63" s="50">
        <f t="shared" si="2"/>
        <v>215855</v>
      </c>
      <c r="O63" s="50">
        <f t="shared" si="3"/>
        <v>86342</v>
      </c>
      <c r="P63" s="50">
        <v>431710</v>
      </c>
      <c r="Q63" s="50"/>
      <c r="R63" s="50"/>
      <c r="S63" s="35">
        <f t="shared" si="5"/>
        <v>431710</v>
      </c>
      <c r="T63" s="5"/>
    </row>
    <row r="64" spans="1:20" x14ac:dyDescent="0.25">
      <c r="A64" s="2" t="s">
        <v>101</v>
      </c>
      <c r="B64" s="2" t="s">
        <v>582</v>
      </c>
      <c r="C64" s="3" t="s">
        <v>102</v>
      </c>
      <c r="D64" s="5" t="s">
        <v>786</v>
      </c>
      <c r="E64" s="3" t="s">
        <v>769</v>
      </c>
      <c r="F64" s="6" t="s">
        <v>801</v>
      </c>
      <c r="G64" s="6" t="s">
        <v>1023</v>
      </c>
      <c r="H64" s="5">
        <v>10454</v>
      </c>
      <c r="I64" s="5"/>
      <c r="J64" s="50">
        <f t="shared" si="0"/>
        <v>30996.5</v>
      </c>
      <c r="K64" s="50">
        <f t="shared" si="1"/>
        <v>61993</v>
      </c>
      <c r="L64" s="50">
        <v>0</v>
      </c>
      <c r="M64" s="50">
        <v>0</v>
      </c>
      <c r="N64" s="50">
        <f t="shared" si="2"/>
        <v>154982.5</v>
      </c>
      <c r="O64" s="50">
        <f t="shared" si="3"/>
        <v>61993</v>
      </c>
      <c r="P64" s="50">
        <v>309965</v>
      </c>
      <c r="Q64" s="50"/>
      <c r="R64" s="50"/>
      <c r="S64" s="35">
        <f t="shared" si="5"/>
        <v>309965</v>
      </c>
      <c r="T64" s="5"/>
    </row>
    <row r="65" spans="1:20" x14ac:dyDescent="0.25">
      <c r="A65" s="36" t="s">
        <v>103</v>
      </c>
      <c r="B65" s="2" t="s">
        <v>583</v>
      </c>
      <c r="C65" s="3" t="s">
        <v>104</v>
      </c>
      <c r="D65" s="5" t="s">
        <v>786</v>
      </c>
      <c r="E65" s="3" t="s">
        <v>1018</v>
      </c>
      <c r="F65" s="6" t="s">
        <v>801</v>
      </c>
      <c r="G65" s="6" t="s">
        <v>1024</v>
      </c>
      <c r="H65" s="5">
        <v>10456</v>
      </c>
      <c r="I65" s="5"/>
      <c r="J65" s="50">
        <f t="shared" si="0"/>
        <v>14948.300000000001</v>
      </c>
      <c r="K65" s="50">
        <f t="shared" si="1"/>
        <v>29896.600000000002</v>
      </c>
      <c r="L65" s="50">
        <v>0</v>
      </c>
      <c r="M65" s="50">
        <v>0</v>
      </c>
      <c r="N65" s="50">
        <f t="shared" si="2"/>
        <v>74741.5</v>
      </c>
      <c r="O65" s="50">
        <f t="shared" si="3"/>
        <v>29896.600000000002</v>
      </c>
      <c r="P65" s="50">
        <v>149483</v>
      </c>
      <c r="Q65" s="50"/>
      <c r="R65" s="50"/>
      <c r="S65" s="35">
        <f t="shared" si="5"/>
        <v>149483</v>
      </c>
      <c r="T65" s="5"/>
    </row>
    <row r="66" spans="1:20" x14ac:dyDescent="0.25">
      <c r="A66" s="3" t="s">
        <v>105</v>
      </c>
      <c r="B66" s="2" t="s">
        <v>582</v>
      </c>
      <c r="C66" s="3" t="s">
        <v>106</v>
      </c>
      <c r="D66" s="5" t="s">
        <v>786</v>
      </c>
      <c r="E66" s="3" t="s">
        <v>769</v>
      </c>
      <c r="F66" s="6" t="s">
        <v>801</v>
      </c>
      <c r="G66" s="6" t="s">
        <v>1023</v>
      </c>
      <c r="H66" s="5">
        <v>10454</v>
      </c>
      <c r="I66" s="5"/>
      <c r="J66" s="50">
        <f t="shared" ref="J66:J129" si="6">P66*0.1</f>
        <v>35936.1</v>
      </c>
      <c r="K66" s="50">
        <f t="shared" ref="K66:K129" si="7">P66*0.2</f>
        <v>71872.2</v>
      </c>
      <c r="L66" s="50">
        <v>0</v>
      </c>
      <c r="M66" s="50">
        <v>0</v>
      </c>
      <c r="N66" s="50">
        <f t="shared" ref="N66:N129" si="8">P66*0.5</f>
        <v>179680.5</v>
      </c>
      <c r="O66" s="50">
        <f t="shared" ref="O66:O129" si="9">P66*0.2</f>
        <v>71872.2</v>
      </c>
      <c r="P66" s="50">
        <v>359361</v>
      </c>
      <c r="Q66" s="50"/>
      <c r="R66" s="50"/>
      <c r="S66" s="35">
        <f t="shared" ref="S66:S93" si="10">J66+K66+N66+O66</f>
        <v>359361</v>
      </c>
      <c r="T66" s="5"/>
    </row>
    <row r="67" spans="1:20" x14ac:dyDescent="0.25">
      <c r="A67" s="2" t="s">
        <v>107</v>
      </c>
      <c r="B67" s="2" t="s">
        <v>583</v>
      </c>
      <c r="C67" s="3" t="s">
        <v>108</v>
      </c>
      <c r="D67" s="5" t="s">
        <v>785</v>
      </c>
      <c r="E67" s="3" t="s">
        <v>954</v>
      </c>
      <c r="F67" s="6" t="s">
        <v>801</v>
      </c>
      <c r="G67" s="6" t="s">
        <v>1024</v>
      </c>
      <c r="H67" s="5">
        <v>10456</v>
      </c>
      <c r="I67" s="5"/>
      <c r="J67" s="50">
        <f t="shared" si="6"/>
        <v>43422.100000000006</v>
      </c>
      <c r="K67" s="50">
        <f t="shared" si="7"/>
        <v>86844.200000000012</v>
      </c>
      <c r="L67" s="50">
        <v>0</v>
      </c>
      <c r="M67" s="50">
        <v>0</v>
      </c>
      <c r="N67" s="50">
        <f t="shared" si="8"/>
        <v>217110.5</v>
      </c>
      <c r="O67" s="50">
        <f t="shared" si="9"/>
        <v>86844.200000000012</v>
      </c>
      <c r="P67" s="50">
        <v>434221</v>
      </c>
      <c r="Q67" s="50"/>
      <c r="R67" s="50"/>
      <c r="S67" s="35">
        <f t="shared" si="10"/>
        <v>434221.00000000006</v>
      </c>
      <c r="T67" s="5"/>
    </row>
    <row r="68" spans="1:20" x14ac:dyDescent="0.25">
      <c r="A68" s="2" t="s">
        <v>109</v>
      </c>
      <c r="B68" s="2" t="s">
        <v>584</v>
      </c>
      <c r="C68" s="3" t="s">
        <v>110</v>
      </c>
      <c r="D68" s="5" t="s">
        <v>785</v>
      </c>
      <c r="E68" s="3" t="s">
        <v>955</v>
      </c>
      <c r="F68" s="6" t="s">
        <v>801</v>
      </c>
      <c r="G68" s="6" t="s">
        <v>1024</v>
      </c>
      <c r="H68" s="5">
        <v>10451</v>
      </c>
      <c r="I68" s="5"/>
      <c r="J68" s="50">
        <f t="shared" si="6"/>
        <v>45600.100000000006</v>
      </c>
      <c r="K68" s="50">
        <f t="shared" si="7"/>
        <v>91200.200000000012</v>
      </c>
      <c r="L68" s="50">
        <v>0</v>
      </c>
      <c r="M68" s="50">
        <v>0</v>
      </c>
      <c r="N68" s="50">
        <f t="shared" si="8"/>
        <v>228000.5</v>
      </c>
      <c r="O68" s="50">
        <f t="shared" si="9"/>
        <v>91200.200000000012</v>
      </c>
      <c r="P68" s="50">
        <v>456001</v>
      </c>
      <c r="Q68" s="50"/>
      <c r="R68" s="50"/>
      <c r="S68" s="35">
        <f t="shared" si="10"/>
        <v>456001.00000000006</v>
      </c>
      <c r="T68" s="5"/>
    </row>
    <row r="69" spans="1:20" x14ac:dyDescent="0.25">
      <c r="A69" s="2" t="s">
        <v>111</v>
      </c>
      <c r="B69" s="2" t="s">
        <v>585</v>
      </c>
      <c r="C69" s="3" t="s">
        <v>112</v>
      </c>
      <c r="D69" s="5" t="s">
        <v>786</v>
      </c>
      <c r="E69" s="3" t="s">
        <v>956</v>
      </c>
      <c r="F69" s="6" t="s">
        <v>801</v>
      </c>
      <c r="G69" s="6" t="s">
        <v>1024</v>
      </c>
      <c r="H69" s="5">
        <v>10455</v>
      </c>
      <c r="I69" s="5"/>
      <c r="J69" s="50">
        <f t="shared" si="6"/>
        <v>44632.100000000006</v>
      </c>
      <c r="K69" s="50">
        <f t="shared" si="7"/>
        <v>89264.200000000012</v>
      </c>
      <c r="L69" s="50">
        <v>0</v>
      </c>
      <c r="M69" s="50">
        <v>0</v>
      </c>
      <c r="N69" s="50">
        <f t="shared" si="8"/>
        <v>223160.5</v>
      </c>
      <c r="O69" s="50">
        <f t="shared" si="9"/>
        <v>89264.200000000012</v>
      </c>
      <c r="P69" s="50">
        <v>446321</v>
      </c>
      <c r="Q69" s="50"/>
      <c r="R69" s="50"/>
      <c r="S69" s="35">
        <f t="shared" si="10"/>
        <v>446321.00000000006</v>
      </c>
      <c r="T69" s="5"/>
    </row>
    <row r="70" spans="1:20" x14ac:dyDescent="0.25">
      <c r="A70" s="37" t="s">
        <v>113</v>
      </c>
      <c r="B70" s="2" t="s">
        <v>586</v>
      </c>
      <c r="C70" s="3" t="s">
        <v>114</v>
      </c>
      <c r="D70" s="5" t="s">
        <v>785</v>
      </c>
      <c r="E70" s="3" t="s">
        <v>1018</v>
      </c>
      <c r="F70" s="6" t="s">
        <v>801</v>
      </c>
      <c r="G70" s="6" t="s">
        <v>1024</v>
      </c>
      <c r="H70" s="5">
        <v>10451</v>
      </c>
      <c r="I70" s="5"/>
      <c r="J70" s="50">
        <f t="shared" si="6"/>
        <v>14948.300000000001</v>
      </c>
      <c r="K70" s="50">
        <f t="shared" si="7"/>
        <v>29896.600000000002</v>
      </c>
      <c r="L70" s="50">
        <v>0</v>
      </c>
      <c r="M70" s="50">
        <v>0</v>
      </c>
      <c r="N70" s="50">
        <f t="shared" si="8"/>
        <v>74741.5</v>
      </c>
      <c r="O70" s="50">
        <f t="shared" si="9"/>
        <v>29896.600000000002</v>
      </c>
      <c r="P70" s="50">
        <v>149483</v>
      </c>
      <c r="Q70" s="50"/>
      <c r="R70" s="50"/>
      <c r="S70" s="35">
        <f t="shared" si="10"/>
        <v>149483</v>
      </c>
      <c r="T70" s="5"/>
    </row>
    <row r="71" spans="1:20" x14ac:dyDescent="0.25">
      <c r="A71" s="36" t="s">
        <v>115</v>
      </c>
      <c r="B71" s="2" t="s">
        <v>587</v>
      </c>
      <c r="C71" s="3" t="s">
        <v>116</v>
      </c>
      <c r="D71" s="5" t="s">
        <v>783</v>
      </c>
      <c r="E71" s="3" t="s">
        <v>782</v>
      </c>
      <c r="F71" s="6" t="s">
        <v>801</v>
      </c>
      <c r="G71" s="6" t="s">
        <v>1024</v>
      </c>
      <c r="H71" s="5">
        <v>10461</v>
      </c>
      <c r="I71" s="5"/>
      <c r="J71" s="50">
        <f t="shared" si="6"/>
        <v>12772.2</v>
      </c>
      <c r="K71" s="50">
        <f t="shared" si="7"/>
        <v>25544.400000000001</v>
      </c>
      <c r="L71" s="50">
        <v>0</v>
      </c>
      <c r="M71" s="50">
        <v>0</v>
      </c>
      <c r="N71" s="50">
        <f t="shared" si="8"/>
        <v>63861</v>
      </c>
      <c r="O71" s="50">
        <f t="shared" si="9"/>
        <v>25544.400000000001</v>
      </c>
      <c r="P71" s="50">
        <v>127722</v>
      </c>
      <c r="Q71" s="50"/>
      <c r="R71" s="50"/>
      <c r="S71" s="35">
        <f t="shared" si="10"/>
        <v>127722</v>
      </c>
      <c r="T71" s="5"/>
    </row>
    <row r="72" spans="1:20" x14ac:dyDescent="0.25">
      <c r="A72" s="36" t="s">
        <v>117</v>
      </c>
      <c r="B72" s="2" t="s">
        <v>588</v>
      </c>
      <c r="C72" s="3" t="s">
        <v>118</v>
      </c>
      <c r="D72" s="5" t="s">
        <v>783</v>
      </c>
      <c r="E72" s="3" t="s">
        <v>782</v>
      </c>
      <c r="F72" s="6" t="s">
        <v>801</v>
      </c>
      <c r="G72" s="6" t="s">
        <v>1024</v>
      </c>
      <c r="H72" s="5">
        <v>10474</v>
      </c>
      <c r="I72" s="5"/>
      <c r="J72" s="50">
        <f t="shared" si="6"/>
        <v>12772.2</v>
      </c>
      <c r="K72" s="50">
        <f t="shared" si="7"/>
        <v>25544.400000000001</v>
      </c>
      <c r="L72" s="50">
        <v>0</v>
      </c>
      <c r="M72" s="50">
        <v>0</v>
      </c>
      <c r="N72" s="50">
        <f t="shared" si="8"/>
        <v>63861</v>
      </c>
      <c r="O72" s="50">
        <f t="shared" si="9"/>
        <v>25544.400000000001</v>
      </c>
      <c r="P72" s="50">
        <v>127722</v>
      </c>
      <c r="Q72" s="50"/>
      <c r="R72" s="50"/>
      <c r="S72" s="35">
        <f t="shared" si="10"/>
        <v>127722</v>
      </c>
      <c r="T72" s="5"/>
    </row>
    <row r="73" spans="1:20" x14ac:dyDescent="0.25">
      <c r="A73" s="30" t="s">
        <v>893</v>
      </c>
      <c r="B73" s="5" t="s">
        <v>894</v>
      </c>
      <c r="C73" s="5" t="s">
        <v>895</v>
      </c>
      <c r="D73" s="5" t="s">
        <v>783</v>
      </c>
      <c r="E73" s="5" t="s">
        <v>945</v>
      </c>
      <c r="F73" s="6" t="s">
        <v>905</v>
      </c>
      <c r="G73" s="6" t="s">
        <v>1024</v>
      </c>
      <c r="H73" s="5">
        <v>10459</v>
      </c>
      <c r="I73" s="5"/>
      <c r="J73" s="50">
        <f t="shared" si="6"/>
        <v>52684.100000000006</v>
      </c>
      <c r="K73" s="50">
        <f t="shared" si="7"/>
        <v>105368.20000000001</v>
      </c>
      <c r="L73" s="50">
        <v>0</v>
      </c>
      <c r="M73" s="50">
        <v>0</v>
      </c>
      <c r="N73" s="50">
        <f t="shared" si="8"/>
        <v>263420.5</v>
      </c>
      <c r="O73" s="50">
        <f t="shared" si="9"/>
        <v>105368.20000000001</v>
      </c>
      <c r="P73" s="50">
        <v>526841</v>
      </c>
      <c r="Q73" s="50"/>
      <c r="R73" s="50"/>
      <c r="S73" s="35">
        <f t="shared" si="10"/>
        <v>526841</v>
      </c>
      <c r="T73" s="5"/>
    </row>
    <row r="74" spans="1:20" x14ac:dyDescent="0.25">
      <c r="A74" s="2" t="s">
        <v>119</v>
      </c>
      <c r="B74" s="2" t="s">
        <v>589</v>
      </c>
      <c r="C74" s="3" t="s">
        <v>120</v>
      </c>
      <c r="D74" s="5" t="s">
        <v>786</v>
      </c>
      <c r="E74" s="3" t="s">
        <v>957</v>
      </c>
      <c r="F74" s="6" t="s">
        <v>801</v>
      </c>
      <c r="G74" s="6" t="s">
        <v>1024</v>
      </c>
      <c r="H74" s="5">
        <v>10472</v>
      </c>
      <c r="I74" s="5"/>
      <c r="J74" s="50">
        <f t="shared" si="6"/>
        <v>46810.100000000006</v>
      </c>
      <c r="K74" s="50">
        <f t="shared" si="7"/>
        <v>93620.200000000012</v>
      </c>
      <c r="L74" s="50">
        <v>0</v>
      </c>
      <c r="M74" s="50">
        <v>0</v>
      </c>
      <c r="N74" s="50">
        <f t="shared" si="8"/>
        <v>234050.5</v>
      </c>
      <c r="O74" s="50">
        <f t="shared" si="9"/>
        <v>93620.200000000012</v>
      </c>
      <c r="P74" s="50">
        <v>468101</v>
      </c>
      <c r="Q74" s="50"/>
      <c r="R74" s="50"/>
      <c r="S74" s="35">
        <f t="shared" si="10"/>
        <v>468101.00000000006</v>
      </c>
      <c r="T74" s="5"/>
    </row>
    <row r="75" spans="1:20" x14ac:dyDescent="0.25">
      <c r="A75" s="31" t="s">
        <v>121</v>
      </c>
      <c r="B75" s="60" t="s">
        <v>590</v>
      </c>
      <c r="C75" s="3" t="s">
        <v>122</v>
      </c>
      <c r="D75" s="5" t="s">
        <v>786</v>
      </c>
      <c r="E75" s="3" t="s">
        <v>1008</v>
      </c>
      <c r="F75" s="6" t="s">
        <v>801</v>
      </c>
      <c r="G75" s="6" t="s">
        <v>1024</v>
      </c>
      <c r="H75" s="5">
        <v>10473</v>
      </c>
      <c r="I75" s="5"/>
      <c r="J75" s="50">
        <f t="shared" si="6"/>
        <v>24522.600000000002</v>
      </c>
      <c r="K75" s="50">
        <f t="shared" si="7"/>
        <v>49045.200000000004</v>
      </c>
      <c r="L75" s="50">
        <v>0</v>
      </c>
      <c r="M75" s="50">
        <v>0</v>
      </c>
      <c r="N75" s="50">
        <f t="shared" si="8"/>
        <v>122613</v>
      </c>
      <c r="O75" s="50">
        <f t="shared" si="9"/>
        <v>49045.200000000004</v>
      </c>
      <c r="P75" s="50">
        <v>245226</v>
      </c>
      <c r="Q75" s="50"/>
      <c r="R75" s="50"/>
      <c r="S75" s="35">
        <f t="shared" si="10"/>
        <v>245226</v>
      </c>
      <c r="T75" s="5" t="s">
        <v>1100</v>
      </c>
    </row>
    <row r="76" spans="1:20" x14ac:dyDescent="0.25">
      <c r="A76" s="2" t="s">
        <v>123</v>
      </c>
      <c r="B76" s="2" t="s">
        <v>591</v>
      </c>
      <c r="C76" s="3" t="s">
        <v>124</v>
      </c>
      <c r="D76" s="5" t="s">
        <v>787</v>
      </c>
      <c r="E76" s="3" t="s">
        <v>944</v>
      </c>
      <c r="F76" s="6" t="s">
        <v>801</v>
      </c>
      <c r="G76" s="6" t="s">
        <v>1024</v>
      </c>
      <c r="H76" s="5">
        <v>10459</v>
      </c>
      <c r="I76" s="5"/>
      <c r="J76" s="50">
        <f t="shared" si="6"/>
        <v>49054.100000000006</v>
      </c>
      <c r="K76" s="50">
        <f t="shared" si="7"/>
        <v>98108.200000000012</v>
      </c>
      <c r="L76" s="50">
        <v>0</v>
      </c>
      <c r="M76" s="50">
        <v>0</v>
      </c>
      <c r="N76" s="50">
        <f t="shared" si="8"/>
        <v>245270.5</v>
      </c>
      <c r="O76" s="50">
        <f t="shared" si="9"/>
        <v>98108.200000000012</v>
      </c>
      <c r="P76" s="50">
        <v>490541</v>
      </c>
      <c r="Q76" s="50"/>
      <c r="R76" s="50"/>
      <c r="S76" s="35">
        <f t="shared" si="10"/>
        <v>490541.00000000006</v>
      </c>
      <c r="T76" s="5"/>
    </row>
    <row r="77" spans="1:20" x14ac:dyDescent="0.25">
      <c r="A77" s="2" t="s">
        <v>125</v>
      </c>
      <c r="B77" s="2" t="s">
        <v>592</v>
      </c>
      <c r="C77" s="3" t="s">
        <v>126</v>
      </c>
      <c r="D77" s="5" t="s">
        <v>786</v>
      </c>
      <c r="E77" s="3" t="s">
        <v>948</v>
      </c>
      <c r="F77" s="6" t="s">
        <v>801</v>
      </c>
      <c r="G77" s="6" t="s">
        <v>1024</v>
      </c>
      <c r="H77" s="5">
        <v>10456</v>
      </c>
      <c r="I77" s="5"/>
      <c r="J77" s="50">
        <f t="shared" si="6"/>
        <v>46490</v>
      </c>
      <c r="K77" s="50">
        <f t="shared" si="7"/>
        <v>92980</v>
      </c>
      <c r="L77" s="50">
        <v>0</v>
      </c>
      <c r="M77" s="50">
        <v>0</v>
      </c>
      <c r="N77" s="50">
        <f t="shared" si="8"/>
        <v>232450</v>
      </c>
      <c r="O77" s="50">
        <f t="shared" si="9"/>
        <v>92980</v>
      </c>
      <c r="P77" s="50">
        <v>464900</v>
      </c>
      <c r="Q77" s="50"/>
      <c r="R77" s="50"/>
      <c r="S77" s="35">
        <f t="shared" si="10"/>
        <v>464900</v>
      </c>
      <c r="T77" s="5"/>
    </row>
    <row r="78" spans="1:20" x14ac:dyDescent="0.25">
      <c r="A78" s="60" t="s">
        <v>127</v>
      </c>
      <c r="B78" s="60" t="s">
        <v>593</v>
      </c>
      <c r="C78" s="3" t="s">
        <v>128</v>
      </c>
      <c r="D78" s="5" t="s">
        <v>786</v>
      </c>
      <c r="E78" s="3" t="s">
        <v>958</v>
      </c>
      <c r="F78" s="6" t="s">
        <v>801</v>
      </c>
      <c r="G78" s="6" t="s">
        <v>1024</v>
      </c>
      <c r="H78" s="5">
        <v>10465</v>
      </c>
      <c r="I78" s="5"/>
      <c r="J78" s="50">
        <f t="shared" si="6"/>
        <v>23570</v>
      </c>
      <c r="K78" s="50">
        <f t="shared" si="7"/>
        <v>47140</v>
      </c>
      <c r="L78" s="50">
        <v>0</v>
      </c>
      <c r="M78" s="50">
        <v>0</v>
      </c>
      <c r="N78" s="50">
        <f t="shared" si="8"/>
        <v>117850</v>
      </c>
      <c r="O78" s="50">
        <f t="shared" si="9"/>
        <v>47140</v>
      </c>
      <c r="P78" s="50">
        <v>235700</v>
      </c>
      <c r="Q78" s="50"/>
      <c r="R78" s="50"/>
      <c r="S78" s="35">
        <f t="shared" si="10"/>
        <v>235700</v>
      </c>
      <c r="T78" s="5" t="s">
        <v>1100</v>
      </c>
    </row>
    <row r="79" spans="1:20" x14ac:dyDescent="0.25">
      <c r="A79" s="2" t="s">
        <v>129</v>
      </c>
      <c r="B79" s="2" t="s">
        <v>594</v>
      </c>
      <c r="C79" s="3" t="s">
        <v>130</v>
      </c>
      <c r="D79" s="5" t="s">
        <v>786</v>
      </c>
      <c r="E79" s="3" t="s">
        <v>1008</v>
      </c>
      <c r="F79" s="6" t="s">
        <v>801</v>
      </c>
      <c r="G79" s="6" t="s">
        <v>1024</v>
      </c>
      <c r="H79" s="5">
        <v>10473</v>
      </c>
      <c r="I79" s="5"/>
      <c r="J79" s="50">
        <f t="shared" si="6"/>
        <v>44632.100000000006</v>
      </c>
      <c r="K79" s="50">
        <f t="shared" si="7"/>
        <v>89264.200000000012</v>
      </c>
      <c r="L79" s="50">
        <v>0</v>
      </c>
      <c r="M79" s="50">
        <v>0</v>
      </c>
      <c r="N79" s="50">
        <f t="shared" si="8"/>
        <v>223160.5</v>
      </c>
      <c r="O79" s="50">
        <f t="shared" si="9"/>
        <v>89264.200000000012</v>
      </c>
      <c r="P79" s="50">
        <v>446321</v>
      </c>
      <c r="Q79" s="50"/>
      <c r="R79" s="50"/>
      <c r="S79" s="35">
        <f t="shared" si="10"/>
        <v>446321.00000000006</v>
      </c>
      <c r="T79" s="5"/>
    </row>
    <row r="80" spans="1:20" x14ac:dyDescent="0.25">
      <c r="A80" s="2" t="s">
        <v>131</v>
      </c>
      <c r="B80" s="2" t="s">
        <v>595</v>
      </c>
      <c r="C80" s="3" t="s">
        <v>132</v>
      </c>
      <c r="D80" s="5" t="s">
        <v>787</v>
      </c>
      <c r="E80" s="3" t="s">
        <v>959</v>
      </c>
      <c r="F80" s="6" t="s">
        <v>801</v>
      </c>
      <c r="G80" s="6" t="s">
        <v>1024</v>
      </c>
      <c r="H80" s="5">
        <v>10473</v>
      </c>
      <c r="I80" s="5"/>
      <c r="J80" s="50">
        <f t="shared" si="6"/>
        <v>46810.100000000006</v>
      </c>
      <c r="K80" s="50">
        <f t="shared" si="7"/>
        <v>93620.200000000012</v>
      </c>
      <c r="L80" s="50">
        <v>0</v>
      </c>
      <c r="M80" s="50">
        <v>0</v>
      </c>
      <c r="N80" s="50">
        <f t="shared" si="8"/>
        <v>234050.5</v>
      </c>
      <c r="O80" s="50">
        <f t="shared" si="9"/>
        <v>93620.200000000012</v>
      </c>
      <c r="P80" s="50">
        <v>468101</v>
      </c>
      <c r="Q80" s="50"/>
      <c r="R80" s="50"/>
      <c r="S80" s="35">
        <f t="shared" si="10"/>
        <v>468101.00000000006</v>
      </c>
      <c r="T80" s="5"/>
    </row>
    <row r="81" spans="1:20" x14ac:dyDescent="0.25">
      <c r="A81" s="2" t="s">
        <v>133</v>
      </c>
      <c r="B81" s="2" t="s">
        <v>596</v>
      </c>
      <c r="C81" s="3" t="s">
        <v>134</v>
      </c>
      <c r="D81" s="5" t="s">
        <v>785</v>
      </c>
      <c r="E81" s="3" t="s">
        <v>960</v>
      </c>
      <c r="F81" s="6" t="s">
        <v>801</v>
      </c>
      <c r="G81" s="6" t="s">
        <v>1024</v>
      </c>
      <c r="H81" s="5">
        <v>10461</v>
      </c>
      <c r="I81" s="5"/>
      <c r="J81" s="50">
        <f t="shared" si="6"/>
        <v>45929.9</v>
      </c>
      <c r="K81" s="50">
        <f t="shared" si="7"/>
        <v>91859.8</v>
      </c>
      <c r="L81" s="50">
        <v>0</v>
      </c>
      <c r="M81" s="50">
        <v>0</v>
      </c>
      <c r="N81" s="50">
        <f t="shared" si="8"/>
        <v>229649.5</v>
      </c>
      <c r="O81" s="50">
        <f t="shared" si="9"/>
        <v>91859.8</v>
      </c>
      <c r="P81" s="50">
        <v>459299</v>
      </c>
      <c r="Q81" s="50"/>
      <c r="R81" s="50"/>
      <c r="S81" s="35">
        <f t="shared" si="10"/>
        <v>459299</v>
      </c>
      <c r="T81" s="5"/>
    </row>
    <row r="82" spans="1:20" x14ac:dyDescent="0.25">
      <c r="A82" s="2" t="s">
        <v>135</v>
      </c>
      <c r="B82" s="2" t="s">
        <v>597</v>
      </c>
      <c r="C82" s="3" t="s">
        <v>136</v>
      </c>
      <c r="D82" s="5" t="s">
        <v>786</v>
      </c>
      <c r="E82" s="3" t="s">
        <v>961</v>
      </c>
      <c r="F82" s="6" t="s">
        <v>801</v>
      </c>
      <c r="G82" s="6" t="s">
        <v>1024</v>
      </c>
      <c r="H82" s="5">
        <v>10474</v>
      </c>
      <c r="I82" s="5"/>
      <c r="J82" s="50">
        <f t="shared" si="6"/>
        <v>46490</v>
      </c>
      <c r="K82" s="50">
        <f t="shared" si="7"/>
        <v>92980</v>
      </c>
      <c r="L82" s="50">
        <v>0</v>
      </c>
      <c r="M82" s="50">
        <v>0</v>
      </c>
      <c r="N82" s="50">
        <f t="shared" si="8"/>
        <v>232450</v>
      </c>
      <c r="O82" s="50">
        <f t="shared" si="9"/>
        <v>92980</v>
      </c>
      <c r="P82" s="50">
        <v>464900</v>
      </c>
      <c r="Q82" s="50"/>
      <c r="R82" s="50"/>
      <c r="S82" s="35">
        <f t="shared" si="10"/>
        <v>464900</v>
      </c>
      <c r="T82" s="5"/>
    </row>
    <row r="83" spans="1:20" x14ac:dyDescent="0.25">
      <c r="A83" s="60" t="s">
        <v>137</v>
      </c>
      <c r="B83" s="60" t="s">
        <v>590</v>
      </c>
      <c r="C83" s="3" t="s">
        <v>138</v>
      </c>
      <c r="D83" s="5" t="s">
        <v>786</v>
      </c>
      <c r="E83" s="3" t="s">
        <v>1008</v>
      </c>
      <c r="F83" s="6" t="s">
        <v>801</v>
      </c>
      <c r="G83" s="6" t="s">
        <v>1024</v>
      </c>
      <c r="H83" s="5">
        <v>10473</v>
      </c>
      <c r="I83" s="5"/>
      <c r="J83" s="50">
        <f t="shared" si="6"/>
        <v>24522.600000000002</v>
      </c>
      <c r="K83" s="50">
        <f t="shared" si="7"/>
        <v>49045.200000000004</v>
      </c>
      <c r="L83" s="50">
        <v>0</v>
      </c>
      <c r="M83" s="50">
        <v>0</v>
      </c>
      <c r="N83" s="50">
        <f t="shared" si="8"/>
        <v>122613</v>
      </c>
      <c r="O83" s="50">
        <f t="shared" si="9"/>
        <v>49045.200000000004</v>
      </c>
      <c r="P83" s="50">
        <v>245226</v>
      </c>
      <c r="Q83" s="50"/>
      <c r="R83" s="50"/>
      <c r="S83" s="35">
        <f t="shared" si="10"/>
        <v>245226</v>
      </c>
      <c r="T83" s="5" t="s">
        <v>1100</v>
      </c>
    </row>
    <row r="84" spans="1:20" x14ac:dyDescent="0.25">
      <c r="A84" s="61" t="s">
        <v>139</v>
      </c>
      <c r="B84" s="60" t="s">
        <v>593</v>
      </c>
      <c r="C84" s="3" t="s">
        <v>140</v>
      </c>
      <c r="D84" s="5" t="s">
        <v>786</v>
      </c>
      <c r="E84" s="3" t="s">
        <v>958</v>
      </c>
      <c r="F84" s="6" t="s">
        <v>801</v>
      </c>
      <c r="G84" s="6" t="s">
        <v>1024</v>
      </c>
      <c r="H84" s="5">
        <v>10465</v>
      </c>
      <c r="I84" s="5"/>
      <c r="J84" s="50">
        <f t="shared" si="6"/>
        <v>23570</v>
      </c>
      <c r="K84" s="50">
        <f t="shared" si="7"/>
        <v>47140</v>
      </c>
      <c r="L84" s="50">
        <v>0</v>
      </c>
      <c r="M84" s="50">
        <v>0</v>
      </c>
      <c r="N84" s="50">
        <f t="shared" si="8"/>
        <v>117850</v>
      </c>
      <c r="O84" s="50">
        <f t="shared" si="9"/>
        <v>47140</v>
      </c>
      <c r="P84" s="50">
        <v>235700</v>
      </c>
      <c r="Q84" s="50"/>
      <c r="R84" s="50"/>
      <c r="S84" s="35">
        <f t="shared" si="10"/>
        <v>235700</v>
      </c>
      <c r="T84" s="5" t="s">
        <v>1100</v>
      </c>
    </row>
    <row r="85" spans="1:20" x14ac:dyDescent="0.25">
      <c r="A85" s="2" t="s">
        <v>141</v>
      </c>
      <c r="B85" s="2" t="s">
        <v>598</v>
      </c>
      <c r="C85" s="3" t="s">
        <v>142</v>
      </c>
      <c r="D85" s="5" t="s">
        <v>785</v>
      </c>
      <c r="E85" s="3" t="s">
        <v>962</v>
      </c>
      <c r="F85" s="6" t="s">
        <v>801</v>
      </c>
      <c r="G85" s="6" t="s">
        <v>1024</v>
      </c>
      <c r="H85" s="5">
        <v>10459</v>
      </c>
      <c r="I85" s="5"/>
      <c r="J85" s="50">
        <f t="shared" si="6"/>
        <v>45600.100000000006</v>
      </c>
      <c r="K85" s="50">
        <f t="shared" si="7"/>
        <v>91200.200000000012</v>
      </c>
      <c r="L85" s="50">
        <v>0</v>
      </c>
      <c r="M85" s="50">
        <v>0</v>
      </c>
      <c r="N85" s="50">
        <f t="shared" si="8"/>
        <v>228000.5</v>
      </c>
      <c r="O85" s="50">
        <f t="shared" si="9"/>
        <v>91200.200000000012</v>
      </c>
      <c r="P85" s="50">
        <v>456001</v>
      </c>
      <c r="Q85" s="50"/>
      <c r="R85" s="50"/>
      <c r="S85" s="35">
        <f t="shared" si="10"/>
        <v>456001.00000000006</v>
      </c>
      <c r="T85" s="5"/>
    </row>
    <row r="86" spans="1:20" x14ac:dyDescent="0.25">
      <c r="A86" s="52" t="s">
        <v>911</v>
      </c>
      <c r="B86" s="46" t="s">
        <v>912</v>
      </c>
      <c r="C86" s="46" t="s">
        <v>913</v>
      </c>
      <c r="D86" s="46" t="s">
        <v>783</v>
      </c>
      <c r="E86" s="46" t="s">
        <v>1008</v>
      </c>
      <c r="F86" s="47" t="s">
        <v>937</v>
      </c>
      <c r="G86" s="47" t="s">
        <v>1024</v>
      </c>
      <c r="H86" s="46">
        <v>10452</v>
      </c>
      <c r="I86" s="5"/>
      <c r="J86" s="59">
        <f t="shared" si="6"/>
        <v>46183.100000000006</v>
      </c>
      <c r="K86" s="59">
        <f t="shared" si="7"/>
        <v>92366.200000000012</v>
      </c>
      <c r="L86" s="59">
        <v>0</v>
      </c>
      <c r="M86" s="59">
        <v>0</v>
      </c>
      <c r="N86" s="59">
        <f t="shared" si="8"/>
        <v>230915.5</v>
      </c>
      <c r="O86" s="59">
        <f t="shared" si="9"/>
        <v>92366.200000000012</v>
      </c>
      <c r="P86" s="50">
        <v>461831</v>
      </c>
      <c r="Q86" s="59"/>
      <c r="R86" s="59"/>
      <c r="S86" s="32">
        <f t="shared" si="10"/>
        <v>461831.00000000006</v>
      </c>
    </row>
    <row r="87" spans="1:20" x14ac:dyDescent="0.25">
      <c r="A87" s="2" t="s">
        <v>143</v>
      </c>
      <c r="B87" s="2" t="s">
        <v>599</v>
      </c>
      <c r="C87" s="3" t="s">
        <v>144</v>
      </c>
      <c r="D87" s="5" t="s">
        <v>786</v>
      </c>
      <c r="E87" s="3" t="s">
        <v>963</v>
      </c>
      <c r="F87" s="6" t="s">
        <v>801</v>
      </c>
      <c r="G87" s="6" t="s">
        <v>1024</v>
      </c>
      <c r="H87" s="5">
        <v>10456</v>
      </c>
      <c r="I87" s="5"/>
      <c r="J87" s="50">
        <f t="shared" si="6"/>
        <v>48668</v>
      </c>
      <c r="K87" s="50">
        <f t="shared" si="7"/>
        <v>97336</v>
      </c>
      <c r="L87" s="50">
        <v>0</v>
      </c>
      <c r="M87" s="50">
        <v>0</v>
      </c>
      <c r="N87" s="50">
        <f t="shared" si="8"/>
        <v>243340</v>
      </c>
      <c r="O87" s="50">
        <f t="shared" si="9"/>
        <v>97336</v>
      </c>
      <c r="P87" s="50">
        <v>486680</v>
      </c>
      <c r="Q87" s="50"/>
      <c r="R87" s="50"/>
      <c r="S87" s="35">
        <f t="shared" si="10"/>
        <v>486680</v>
      </c>
      <c r="T87" s="5"/>
    </row>
    <row r="88" spans="1:20" x14ac:dyDescent="0.25">
      <c r="A88" s="3" t="s">
        <v>145</v>
      </c>
      <c r="B88" s="2" t="s">
        <v>600</v>
      </c>
      <c r="C88" s="3" t="s">
        <v>146</v>
      </c>
      <c r="D88" s="5" t="s">
        <v>783</v>
      </c>
      <c r="E88" s="3" t="s">
        <v>964</v>
      </c>
      <c r="F88" s="6" t="s">
        <v>801</v>
      </c>
      <c r="G88" s="6" t="s">
        <v>1024</v>
      </c>
      <c r="H88" s="5">
        <v>10457</v>
      </c>
      <c r="I88" s="5"/>
      <c r="J88" s="50">
        <f t="shared" si="6"/>
        <v>52298</v>
      </c>
      <c r="K88" s="50">
        <f t="shared" si="7"/>
        <v>104596</v>
      </c>
      <c r="L88" s="50">
        <v>0</v>
      </c>
      <c r="M88" s="50">
        <v>0</v>
      </c>
      <c r="N88" s="50">
        <f t="shared" si="8"/>
        <v>261490</v>
      </c>
      <c r="O88" s="50">
        <f t="shared" si="9"/>
        <v>104596</v>
      </c>
      <c r="P88" s="50">
        <v>522980</v>
      </c>
      <c r="Q88" s="50"/>
      <c r="R88" s="50"/>
      <c r="S88" s="35">
        <f t="shared" si="10"/>
        <v>522980</v>
      </c>
      <c r="T88" s="5"/>
    </row>
    <row r="89" spans="1:20" x14ac:dyDescent="0.25">
      <c r="A89" s="2" t="s">
        <v>147</v>
      </c>
      <c r="B89" s="2" t="s">
        <v>601</v>
      </c>
      <c r="C89" s="3" t="s">
        <v>148</v>
      </c>
      <c r="D89" s="5" t="s">
        <v>783</v>
      </c>
      <c r="E89" s="3" t="s">
        <v>965</v>
      </c>
      <c r="F89" s="6" t="s">
        <v>801</v>
      </c>
      <c r="G89" s="6" t="s">
        <v>1024</v>
      </c>
      <c r="H89" s="5">
        <v>10456</v>
      </c>
      <c r="I89" s="5"/>
      <c r="J89" s="50">
        <f t="shared" si="6"/>
        <v>54542</v>
      </c>
      <c r="K89" s="50">
        <f t="shared" si="7"/>
        <v>109084</v>
      </c>
      <c r="L89" s="50">
        <v>0</v>
      </c>
      <c r="M89" s="50">
        <v>0</v>
      </c>
      <c r="N89" s="50">
        <f t="shared" si="8"/>
        <v>272710</v>
      </c>
      <c r="O89" s="50">
        <f t="shared" si="9"/>
        <v>109084</v>
      </c>
      <c r="P89" s="50">
        <v>545420</v>
      </c>
      <c r="Q89" s="50"/>
      <c r="R89" s="50"/>
      <c r="S89" s="35">
        <f t="shared" si="10"/>
        <v>545420</v>
      </c>
      <c r="T89" s="5"/>
    </row>
    <row r="90" spans="1:20" x14ac:dyDescent="0.25">
      <c r="A90" s="52" t="s">
        <v>791</v>
      </c>
      <c r="B90" s="46" t="s">
        <v>842</v>
      </c>
      <c r="C90" s="46" t="s">
        <v>871</v>
      </c>
      <c r="D90" s="46" t="s">
        <v>783</v>
      </c>
      <c r="E90" s="46" t="s">
        <v>1008</v>
      </c>
      <c r="F90" s="47" t="s">
        <v>906</v>
      </c>
      <c r="G90" s="47" t="s">
        <v>1024</v>
      </c>
      <c r="H90" s="46">
        <v>10457</v>
      </c>
      <c r="I90" s="5"/>
      <c r="J90" s="59">
        <f t="shared" si="6"/>
        <v>47210</v>
      </c>
      <c r="K90" s="59">
        <f t="shared" si="7"/>
        <v>94420</v>
      </c>
      <c r="L90" s="59">
        <v>0</v>
      </c>
      <c r="M90" s="59">
        <v>0</v>
      </c>
      <c r="N90" s="59">
        <f t="shared" si="8"/>
        <v>236050</v>
      </c>
      <c r="O90" s="59">
        <f t="shared" si="9"/>
        <v>94420</v>
      </c>
      <c r="P90" s="51">
        <v>472100</v>
      </c>
      <c r="Q90" s="59"/>
      <c r="R90" s="59"/>
      <c r="S90" s="32">
        <f t="shared" si="10"/>
        <v>472100</v>
      </c>
    </row>
    <row r="91" spans="1:20" x14ac:dyDescent="0.25">
      <c r="A91" s="2" t="s">
        <v>149</v>
      </c>
      <c r="B91" s="2" t="s">
        <v>602</v>
      </c>
      <c r="C91" s="3" t="s">
        <v>150</v>
      </c>
      <c r="D91" s="5" t="s">
        <v>786</v>
      </c>
      <c r="E91" s="3" t="s">
        <v>966</v>
      </c>
      <c r="F91" s="6" t="s">
        <v>801</v>
      </c>
      <c r="G91" s="6" t="s">
        <v>1024</v>
      </c>
      <c r="H91" s="5">
        <v>10453</v>
      </c>
      <c r="I91" s="5"/>
      <c r="J91" s="50">
        <f t="shared" si="6"/>
        <v>48668</v>
      </c>
      <c r="K91" s="50">
        <f t="shared" si="7"/>
        <v>97336</v>
      </c>
      <c r="L91" s="50">
        <v>0</v>
      </c>
      <c r="M91" s="50">
        <v>0</v>
      </c>
      <c r="N91" s="50">
        <f t="shared" si="8"/>
        <v>243340</v>
      </c>
      <c r="O91" s="50">
        <f t="shared" si="9"/>
        <v>97336</v>
      </c>
      <c r="P91" s="50">
        <v>486680</v>
      </c>
      <c r="Q91" s="50"/>
      <c r="R91" s="50"/>
      <c r="S91" s="35">
        <f t="shared" si="10"/>
        <v>486680</v>
      </c>
      <c r="T91" s="5"/>
    </row>
    <row r="92" spans="1:20" x14ac:dyDescent="0.25">
      <c r="A92" s="36" t="s">
        <v>151</v>
      </c>
      <c r="B92" s="2" t="s">
        <v>603</v>
      </c>
      <c r="C92" s="3" t="s">
        <v>152</v>
      </c>
      <c r="D92" s="5" t="s">
        <v>783</v>
      </c>
      <c r="E92" s="3" t="s">
        <v>1017</v>
      </c>
      <c r="F92" s="6" t="s">
        <v>801</v>
      </c>
      <c r="G92" s="6" t="s">
        <v>1022</v>
      </c>
      <c r="H92" s="5">
        <v>10457</v>
      </c>
      <c r="I92" s="5"/>
      <c r="J92" s="50">
        <f t="shared" si="6"/>
        <v>15000</v>
      </c>
      <c r="K92" s="50">
        <f t="shared" si="7"/>
        <v>30000</v>
      </c>
      <c r="L92" s="50">
        <v>0</v>
      </c>
      <c r="M92" s="50">
        <v>0</v>
      </c>
      <c r="N92" s="50">
        <f t="shared" si="8"/>
        <v>75000</v>
      </c>
      <c r="O92" s="50">
        <f t="shared" si="9"/>
        <v>30000</v>
      </c>
      <c r="P92" s="50">
        <v>150000</v>
      </c>
      <c r="Q92" s="50"/>
      <c r="R92" s="50"/>
      <c r="S92" s="35">
        <f t="shared" si="10"/>
        <v>150000</v>
      </c>
      <c r="T92" s="5"/>
    </row>
    <row r="93" spans="1:20" x14ac:dyDescent="0.25">
      <c r="A93" s="60" t="s">
        <v>153</v>
      </c>
      <c r="B93" s="60" t="s">
        <v>604</v>
      </c>
      <c r="C93" s="3" t="s">
        <v>154</v>
      </c>
      <c r="D93" s="5" t="s">
        <v>786</v>
      </c>
      <c r="E93" s="3" t="s">
        <v>967</v>
      </c>
      <c r="F93" s="6" t="s">
        <v>801</v>
      </c>
      <c r="G93" s="6" t="s">
        <v>1024</v>
      </c>
      <c r="H93" s="5">
        <v>10456</v>
      </c>
      <c r="I93" s="5"/>
      <c r="J93" s="50">
        <f t="shared" si="6"/>
        <v>25456</v>
      </c>
      <c r="K93" s="50">
        <f t="shared" si="7"/>
        <v>50912</v>
      </c>
      <c r="L93" s="50">
        <v>0</v>
      </c>
      <c r="M93" s="50">
        <v>0</v>
      </c>
      <c r="N93" s="50">
        <f t="shared" si="8"/>
        <v>127280</v>
      </c>
      <c r="O93" s="50">
        <f t="shared" si="9"/>
        <v>50912</v>
      </c>
      <c r="P93" s="50">
        <v>254560</v>
      </c>
      <c r="Q93" s="50"/>
      <c r="R93" s="50"/>
      <c r="S93" s="35">
        <f t="shared" si="10"/>
        <v>254560</v>
      </c>
      <c r="T93" s="5" t="s">
        <v>1100</v>
      </c>
    </row>
    <row r="94" spans="1:20" x14ac:dyDescent="0.25">
      <c r="A94" s="60" t="s">
        <v>155</v>
      </c>
      <c r="B94" s="60" t="s">
        <v>605</v>
      </c>
      <c r="C94" s="3" t="s">
        <v>156</v>
      </c>
      <c r="D94" s="5" t="s">
        <v>785</v>
      </c>
      <c r="E94" s="3" t="s">
        <v>968</v>
      </c>
      <c r="F94" s="6" t="s">
        <v>801</v>
      </c>
      <c r="G94" s="6" t="s">
        <v>1024</v>
      </c>
      <c r="H94" s="5">
        <v>10457</v>
      </c>
      <c r="I94" s="5"/>
      <c r="J94" s="50">
        <f t="shared" si="6"/>
        <v>17293.3</v>
      </c>
      <c r="K94" s="50">
        <f t="shared" si="7"/>
        <v>34586.6</v>
      </c>
      <c r="L94" s="50">
        <v>0</v>
      </c>
      <c r="M94" s="50">
        <v>0</v>
      </c>
      <c r="N94" s="50">
        <f t="shared" si="8"/>
        <v>86466.5</v>
      </c>
      <c r="O94" s="50">
        <f t="shared" si="9"/>
        <v>34586.6</v>
      </c>
      <c r="P94" s="50">
        <v>172933</v>
      </c>
      <c r="Q94" s="50"/>
      <c r="R94" s="50"/>
      <c r="S94" s="35">
        <v>172933</v>
      </c>
      <c r="T94" s="44" t="s">
        <v>1100</v>
      </c>
    </row>
    <row r="95" spans="1:20" x14ac:dyDescent="0.25">
      <c r="A95" s="57" t="s">
        <v>795</v>
      </c>
      <c r="B95" s="57" t="s">
        <v>846</v>
      </c>
      <c r="C95" s="48" t="s">
        <v>875</v>
      </c>
      <c r="D95" s="48" t="s">
        <v>786</v>
      </c>
      <c r="E95" s="48" t="s">
        <v>1008</v>
      </c>
      <c r="F95" s="49" t="s">
        <v>906</v>
      </c>
      <c r="G95" s="49" t="s">
        <v>1024</v>
      </c>
      <c r="H95" s="48">
        <v>10453</v>
      </c>
      <c r="I95" s="5"/>
      <c r="J95" s="59">
        <f t="shared" si="6"/>
        <v>19710</v>
      </c>
      <c r="K95" s="59">
        <f t="shared" si="7"/>
        <v>39420</v>
      </c>
      <c r="L95" s="59">
        <v>0</v>
      </c>
      <c r="M95" s="59">
        <v>0</v>
      </c>
      <c r="N95" s="59">
        <f t="shared" si="8"/>
        <v>98550</v>
      </c>
      <c r="O95" s="59">
        <f t="shared" si="9"/>
        <v>39420</v>
      </c>
      <c r="P95" s="50">
        <v>197100</v>
      </c>
      <c r="Q95" s="59"/>
      <c r="R95" s="59"/>
      <c r="S95" s="32">
        <f>J95+K95+N95+O95</f>
        <v>197100</v>
      </c>
      <c r="T95" s="5" t="s">
        <v>1100</v>
      </c>
    </row>
    <row r="96" spans="1:20" x14ac:dyDescent="0.25">
      <c r="A96" s="58" t="s">
        <v>796</v>
      </c>
      <c r="B96" s="58" t="s">
        <v>846</v>
      </c>
      <c r="C96" s="44" t="s">
        <v>876</v>
      </c>
      <c r="D96" s="44" t="s">
        <v>783</v>
      </c>
      <c r="E96" s="44" t="s">
        <v>1008</v>
      </c>
      <c r="F96" s="45" t="s">
        <v>906</v>
      </c>
      <c r="G96" s="45" t="s">
        <v>1024</v>
      </c>
      <c r="H96" s="44">
        <v>10453</v>
      </c>
      <c r="I96" s="5"/>
      <c r="J96" s="59">
        <f t="shared" si="6"/>
        <v>41499.4</v>
      </c>
      <c r="K96" s="59">
        <f t="shared" si="7"/>
        <v>82998.8</v>
      </c>
      <c r="L96" s="59">
        <v>0</v>
      </c>
      <c r="M96" s="59">
        <v>0</v>
      </c>
      <c r="N96" s="59">
        <f t="shared" si="8"/>
        <v>207497</v>
      </c>
      <c r="O96" s="59">
        <f t="shared" si="9"/>
        <v>82998.8</v>
      </c>
      <c r="P96" s="50">
        <v>414994</v>
      </c>
      <c r="Q96" s="59"/>
      <c r="R96" s="59"/>
      <c r="S96" s="32">
        <f>J96+K96+N96+O96</f>
        <v>414994</v>
      </c>
      <c r="T96" s="5" t="s">
        <v>1100</v>
      </c>
    </row>
    <row r="97" spans="1:20" x14ac:dyDescent="0.25">
      <c r="A97" s="60" t="s">
        <v>157</v>
      </c>
      <c r="B97" s="60" t="s">
        <v>606</v>
      </c>
      <c r="C97" s="3" t="s">
        <v>158</v>
      </c>
      <c r="D97" s="5" t="s">
        <v>783</v>
      </c>
      <c r="E97" s="3" t="s">
        <v>773</v>
      </c>
      <c r="F97" s="6" t="s">
        <v>801</v>
      </c>
      <c r="G97" s="6" t="s">
        <v>1024</v>
      </c>
      <c r="H97" s="5">
        <v>10452</v>
      </c>
      <c r="I97" s="5"/>
      <c r="J97" s="50">
        <f t="shared" si="6"/>
        <v>27260</v>
      </c>
      <c r="K97" s="50">
        <f t="shared" si="7"/>
        <v>54520</v>
      </c>
      <c r="L97" s="50">
        <v>0</v>
      </c>
      <c r="M97" s="50">
        <v>0</v>
      </c>
      <c r="N97" s="50">
        <f t="shared" si="8"/>
        <v>136300</v>
      </c>
      <c r="O97" s="50">
        <f t="shared" si="9"/>
        <v>54520</v>
      </c>
      <c r="P97" s="50">
        <v>272600</v>
      </c>
      <c r="Q97" s="50"/>
      <c r="R97" s="50"/>
      <c r="S97" s="35">
        <v>272600</v>
      </c>
      <c r="T97" s="48" t="s">
        <v>1100</v>
      </c>
    </row>
    <row r="98" spans="1:20" x14ac:dyDescent="0.25">
      <c r="A98" s="2" t="s">
        <v>159</v>
      </c>
      <c r="B98" s="2" t="s">
        <v>607</v>
      </c>
      <c r="C98" s="3" t="s">
        <v>160</v>
      </c>
      <c r="D98" s="5" t="s">
        <v>785</v>
      </c>
      <c r="E98" s="3" t="s">
        <v>964</v>
      </c>
      <c r="F98" s="6" t="s">
        <v>801</v>
      </c>
      <c r="G98" s="6" t="s">
        <v>1024</v>
      </c>
      <c r="H98" s="5">
        <v>10456</v>
      </c>
      <c r="I98" s="5"/>
      <c r="J98" s="50">
        <f t="shared" si="6"/>
        <v>45600.100000000006</v>
      </c>
      <c r="K98" s="50">
        <f t="shared" si="7"/>
        <v>91200.200000000012</v>
      </c>
      <c r="L98" s="50">
        <v>0</v>
      </c>
      <c r="M98" s="50">
        <v>0</v>
      </c>
      <c r="N98" s="50">
        <f t="shared" si="8"/>
        <v>228000.5</v>
      </c>
      <c r="O98" s="50">
        <f t="shared" si="9"/>
        <v>91200.200000000012</v>
      </c>
      <c r="P98" s="50">
        <v>456001</v>
      </c>
      <c r="Q98" s="50"/>
      <c r="R98" s="50"/>
      <c r="S98" s="35">
        <f>J98+K98+N98+O98</f>
        <v>456001.00000000006</v>
      </c>
      <c r="T98" s="5"/>
    </row>
    <row r="99" spans="1:20" x14ac:dyDescent="0.25">
      <c r="A99" s="5" t="s">
        <v>897</v>
      </c>
      <c r="B99" s="5" t="s">
        <v>896</v>
      </c>
      <c r="C99" s="5" t="s">
        <v>898</v>
      </c>
      <c r="D99" s="5" t="s">
        <v>786</v>
      </c>
      <c r="E99" s="5" t="s">
        <v>945</v>
      </c>
      <c r="F99" s="6" t="s">
        <v>905</v>
      </c>
      <c r="G99" s="6" t="s">
        <v>1024</v>
      </c>
      <c r="H99" s="5">
        <v>10453</v>
      </c>
      <c r="I99" s="5"/>
      <c r="J99" s="50">
        <f t="shared" si="6"/>
        <v>46810.100000000006</v>
      </c>
      <c r="K99" s="50">
        <f t="shared" si="7"/>
        <v>93620.200000000012</v>
      </c>
      <c r="L99" s="50">
        <v>0</v>
      </c>
      <c r="M99" s="50">
        <v>0</v>
      </c>
      <c r="N99" s="50">
        <f t="shared" si="8"/>
        <v>234050.5</v>
      </c>
      <c r="O99" s="50">
        <f t="shared" si="9"/>
        <v>93620.200000000012</v>
      </c>
      <c r="P99" s="50">
        <v>468101</v>
      </c>
      <c r="Q99" s="50"/>
      <c r="R99" s="50"/>
      <c r="S99" s="35">
        <f>J99+K99+N99+O99</f>
        <v>468101.00000000006</v>
      </c>
      <c r="T99" s="5"/>
    </row>
    <row r="100" spans="1:20" x14ac:dyDescent="0.25">
      <c r="A100" s="60" t="s">
        <v>161</v>
      </c>
      <c r="B100" s="60" t="s">
        <v>606</v>
      </c>
      <c r="C100" s="3" t="s">
        <v>162</v>
      </c>
      <c r="D100" s="5" t="s">
        <v>783</v>
      </c>
      <c r="E100" s="3" t="s">
        <v>773</v>
      </c>
      <c r="F100" s="6" t="s">
        <v>801</v>
      </c>
      <c r="G100" s="6" t="s">
        <v>1024</v>
      </c>
      <c r="H100" s="5">
        <v>10452</v>
      </c>
      <c r="I100" s="5"/>
      <c r="J100" s="50">
        <f t="shared" si="6"/>
        <v>27260</v>
      </c>
      <c r="K100" s="50">
        <f t="shared" si="7"/>
        <v>54520</v>
      </c>
      <c r="L100" s="50">
        <v>0</v>
      </c>
      <c r="M100" s="50">
        <v>0</v>
      </c>
      <c r="N100" s="50">
        <f t="shared" si="8"/>
        <v>136300</v>
      </c>
      <c r="O100" s="50">
        <f t="shared" si="9"/>
        <v>54520</v>
      </c>
      <c r="P100" s="50">
        <v>272600</v>
      </c>
      <c r="Q100" s="50"/>
      <c r="R100" s="50"/>
      <c r="S100" s="35">
        <v>272600</v>
      </c>
      <c r="T100" s="5" t="s">
        <v>1100</v>
      </c>
    </row>
    <row r="101" spans="1:20" x14ac:dyDescent="0.25">
      <c r="A101" s="60" t="s">
        <v>163</v>
      </c>
      <c r="B101" s="60" t="s">
        <v>608</v>
      </c>
      <c r="C101" s="3" t="s">
        <v>164</v>
      </c>
      <c r="D101" s="5" t="s">
        <v>786</v>
      </c>
      <c r="E101" s="3" t="s">
        <v>969</v>
      </c>
      <c r="F101" s="6" t="s">
        <v>801</v>
      </c>
      <c r="G101" s="6" t="s">
        <v>1024</v>
      </c>
      <c r="H101" s="5">
        <v>10457</v>
      </c>
      <c r="I101" s="5"/>
      <c r="J101" s="50">
        <f t="shared" si="6"/>
        <v>25456</v>
      </c>
      <c r="K101" s="50">
        <f t="shared" si="7"/>
        <v>50912</v>
      </c>
      <c r="L101" s="50">
        <v>0</v>
      </c>
      <c r="M101" s="50">
        <v>0</v>
      </c>
      <c r="N101" s="50">
        <f t="shared" si="8"/>
        <v>127280</v>
      </c>
      <c r="O101" s="50">
        <f t="shared" si="9"/>
        <v>50912</v>
      </c>
      <c r="P101" s="50">
        <v>254560</v>
      </c>
      <c r="Q101" s="50"/>
      <c r="R101" s="50"/>
      <c r="S101" s="35">
        <f>J101+K101+N101+O101</f>
        <v>254560</v>
      </c>
      <c r="T101" s="5" t="s">
        <v>1100</v>
      </c>
    </row>
    <row r="102" spans="1:20" x14ac:dyDescent="0.25">
      <c r="A102" s="36" t="s">
        <v>165</v>
      </c>
      <c r="B102" s="2" t="s">
        <v>599</v>
      </c>
      <c r="C102" s="3" t="s">
        <v>166</v>
      </c>
      <c r="D102" s="5" t="s">
        <v>786</v>
      </c>
      <c r="E102" s="3" t="s">
        <v>782</v>
      </c>
      <c r="F102" s="6" t="s">
        <v>801</v>
      </c>
      <c r="G102" s="6" t="s">
        <v>1024</v>
      </c>
      <c r="H102" s="5">
        <v>10456</v>
      </c>
      <c r="I102" s="5"/>
      <c r="J102" s="50">
        <f t="shared" si="6"/>
        <v>12772.2</v>
      </c>
      <c r="K102" s="50">
        <f t="shared" si="7"/>
        <v>25544.400000000001</v>
      </c>
      <c r="L102" s="50">
        <v>0</v>
      </c>
      <c r="M102" s="50">
        <v>0</v>
      </c>
      <c r="N102" s="50">
        <f t="shared" si="8"/>
        <v>63861</v>
      </c>
      <c r="O102" s="50">
        <f t="shared" si="9"/>
        <v>25544.400000000001</v>
      </c>
      <c r="P102" s="50">
        <v>127722</v>
      </c>
      <c r="Q102" s="50"/>
      <c r="R102" s="50"/>
      <c r="S102" s="35">
        <f>J102+K102+N102+O102</f>
        <v>127722</v>
      </c>
      <c r="T102" s="5"/>
    </row>
    <row r="103" spans="1:20" x14ac:dyDescent="0.25">
      <c r="A103" s="36" t="s">
        <v>167</v>
      </c>
      <c r="B103" s="2" t="s">
        <v>609</v>
      </c>
      <c r="C103" s="3" t="s">
        <v>168</v>
      </c>
      <c r="D103" s="5" t="s">
        <v>787</v>
      </c>
      <c r="E103" s="3" t="s">
        <v>968</v>
      </c>
      <c r="F103" s="6" t="s">
        <v>801</v>
      </c>
      <c r="G103" s="6" t="s">
        <v>1024</v>
      </c>
      <c r="H103" s="5">
        <v>10456</v>
      </c>
      <c r="I103" s="5"/>
      <c r="J103" s="50">
        <f t="shared" si="6"/>
        <v>468101</v>
      </c>
      <c r="K103" s="50">
        <f t="shared" si="7"/>
        <v>936202</v>
      </c>
      <c r="L103" s="50">
        <v>0</v>
      </c>
      <c r="M103" s="50">
        <v>0</v>
      </c>
      <c r="N103" s="50">
        <f t="shared" si="8"/>
        <v>2340505</v>
      </c>
      <c r="O103" s="50">
        <f t="shared" si="9"/>
        <v>936202</v>
      </c>
      <c r="P103" s="50">
        <v>4681010</v>
      </c>
      <c r="Q103" s="50"/>
      <c r="R103" s="50"/>
      <c r="S103" s="35">
        <f>J103+K103+N103+O103</f>
        <v>4681010</v>
      </c>
      <c r="T103" s="5"/>
    </row>
    <row r="104" spans="1:20" x14ac:dyDescent="0.25">
      <c r="A104" s="60" t="s">
        <v>169</v>
      </c>
      <c r="B104" s="60" t="s">
        <v>610</v>
      </c>
      <c r="C104" s="3" t="s">
        <v>170</v>
      </c>
      <c r="D104" s="5" t="s">
        <v>786</v>
      </c>
      <c r="E104" s="3" t="s">
        <v>968</v>
      </c>
      <c r="F104" s="6" t="s">
        <v>801</v>
      </c>
      <c r="G104" s="6" t="s">
        <v>1024</v>
      </c>
      <c r="H104" s="5">
        <v>10456</v>
      </c>
      <c r="I104" s="5"/>
      <c r="J104" s="50">
        <f t="shared" si="6"/>
        <v>16970.7</v>
      </c>
      <c r="K104" s="50">
        <f t="shared" si="7"/>
        <v>33941.4</v>
      </c>
      <c r="L104" s="50">
        <v>0</v>
      </c>
      <c r="M104" s="50">
        <v>0</v>
      </c>
      <c r="N104" s="50">
        <f t="shared" si="8"/>
        <v>84853.5</v>
      </c>
      <c r="O104" s="50">
        <f t="shared" si="9"/>
        <v>33941.4</v>
      </c>
      <c r="P104" s="50">
        <v>169707</v>
      </c>
      <c r="Q104" s="50"/>
      <c r="R104" s="50"/>
      <c r="S104" s="35">
        <f>J104+K104+N104+O104</f>
        <v>169707</v>
      </c>
      <c r="T104" s="5" t="s">
        <v>1100</v>
      </c>
    </row>
    <row r="105" spans="1:20" x14ac:dyDescent="0.25">
      <c r="A105" s="60" t="s">
        <v>171</v>
      </c>
      <c r="B105" s="60" t="s">
        <v>605</v>
      </c>
      <c r="C105" s="3" t="s">
        <v>172</v>
      </c>
      <c r="D105" s="5" t="s">
        <v>785</v>
      </c>
      <c r="E105" s="3" t="s">
        <v>968</v>
      </c>
      <c r="F105" s="6" t="s">
        <v>801</v>
      </c>
      <c r="G105" s="6" t="s">
        <v>1024</v>
      </c>
      <c r="H105" s="5">
        <v>10457</v>
      </c>
      <c r="I105" s="5"/>
      <c r="J105" s="50">
        <f t="shared" si="6"/>
        <v>17293.3</v>
      </c>
      <c r="K105" s="50">
        <f t="shared" si="7"/>
        <v>34586.6</v>
      </c>
      <c r="L105" s="50">
        <v>0</v>
      </c>
      <c r="M105" s="50">
        <v>0</v>
      </c>
      <c r="N105" s="50">
        <f t="shared" si="8"/>
        <v>86466.5</v>
      </c>
      <c r="O105" s="50">
        <f t="shared" si="9"/>
        <v>34586.6</v>
      </c>
      <c r="P105" s="50">
        <v>172933</v>
      </c>
      <c r="Q105" s="50"/>
      <c r="R105" s="50"/>
      <c r="S105" s="35">
        <v>172933</v>
      </c>
      <c r="T105" s="5" t="s">
        <v>1100</v>
      </c>
    </row>
    <row r="106" spans="1:20" x14ac:dyDescent="0.25">
      <c r="A106" s="60" t="s">
        <v>173</v>
      </c>
      <c r="B106" s="60" t="s">
        <v>608</v>
      </c>
      <c r="C106" s="3" t="s">
        <v>174</v>
      </c>
      <c r="D106" s="5" t="s">
        <v>786</v>
      </c>
      <c r="E106" s="3" t="s">
        <v>969</v>
      </c>
      <c r="F106" s="6" t="s">
        <v>801</v>
      </c>
      <c r="G106" s="6" t="s">
        <v>1024</v>
      </c>
      <c r="H106" s="5">
        <v>10457</v>
      </c>
      <c r="I106" s="5"/>
      <c r="J106" s="50">
        <f t="shared" si="6"/>
        <v>25456</v>
      </c>
      <c r="K106" s="50">
        <f t="shared" si="7"/>
        <v>50912</v>
      </c>
      <c r="L106" s="50">
        <v>0</v>
      </c>
      <c r="M106" s="50">
        <v>0</v>
      </c>
      <c r="N106" s="50">
        <f t="shared" si="8"/>
        <v>127280</v>
      </c>
      <c r="O106" s="50">
        <f t="shared" si="9"/>
        <v>50912</v>
      </c>
      <c r="P106" s="50">
        <v>254560</v>
      </c>
      <c r="Q106" s="50"/>
      <c r="R106" s="50"/>
      <c r="S106" s="35">
        <f>J106+K106+N106+O106</f>
        <v>254560</v>
      </c>
      <c r="T106" s="5" t="s">
        <v>1100</v>
      </c>
    </row>
    <row r="107" spans="1:20" x14ac:dyDescent="0.25">
      <c r="A107" s="36" t="s">
        <v>175</v>
      </c>
      <c r="B107" s="2" t="s">
        <v>605</v>
      </c>
      <c r="C107" s="3" t="s">
        <v>176</v>
      </c>
      <c r="D107" s="5" t="s">
        <v>785</v>
      </c>
      <c r="E107" s="3" t="s">
        <v>1018</v>
      </c>
      <c r="F107" s="6" t="s">
        <v>801</v>
      </c>
      <c r="G107" s="6" t="s">
        <v>1024</v>
      </c>
      <c r="H107" s="5">
        <v>10457</v>
      </c>
      <c r="I107" s="5"/>
      <c r="J107" s="50">
        <f t="shared" si="6"/>
        <v>17063.5</v>
      </c>
      <c r="K107" s="50">
        <f t="shared" si="7"/>
        <v>34127</v>
      </c>
      <c r="L107" s="50">
        <v>0</v>
      </c>
      <c r="M107" s="50">
        <v>0</v>
      </c>
      <c r="N107" s="50">
        <f t="shared" si="8"/>
        <v>85317.5</v>
      </c>
      <c r="O107" s="50">
        <f t="shared" si="9"/>
        <v>34127</v>
      </c>
      <c r="P107" s="50">
        <v>170635</v>
      </c>
      <c r="Q107" s="50"/>
      <c r="R107" s="50"/>
      <c r="S107" s="35">
        <f>J107+K107+N107+O107</f>
        <v>170635</v>
      </c>
      <c r="T107" s="5"/>
    </row>
    <row r="108" spans="1:20" x14ac:dyDescent="0.25">
      <c r="A108" s="52" t="s">
        <v>797</v>
      </c>
      <c r="B108" s="46" t="s">
        <v>847</v>
      </c>
      <c r="C108" s="46" t="s">
        <v>877</v>
      </c>
      <c r="D108" s="46" t="s">
        <v>786</v>
      </c>
      <c r="E108" s="46" t="s">
        <v>1008</v>
      </c>
      <c r="F108" s="47" t="s">
        <v>906</v>
      </c>
      <c r="G108" s="47" t="s">
        <v>1024</v>
      </c>
      <c r="H108" s="46">
        <v>10452</v>
      </c>
      <c r="I108" s="5"/>
      <c r="J108" s="59">
        <f t="shared" si="6"/>
        <v>45425</v>
      </c>
      <c r="K108" s="59">
        <f t="shared" si="7"/>
        <v>90850</v>
      </c>
      <c r="L108" s="59">
        <v>0</v>
      </c>
      <c r="M108" s="59">
        <v>0</v>
      </c>
      <c r="N108" s="59">
        <f t="shared" si="8"/>
        <v>227125</v>
      </c>
      <c r="O108" s="59">
        <f t="shared" si="9"/>
        <v>90850</v>
      </c>
      <c r="P108" s="50">
        <v>454250</v>
      </c>
      <c r="Q108" s="59"/>
      <c r="R108" s="59"/>
      <c r="S108" s="32">
        <f>J108+K108+N108+O108</f>
        <v>454250</v>
      </c>
    </row>
    <row r="109" spans="1:20" x14ac:dyDescent="0.25">
      <c r="A109" s="36" t="s">
        <v>177</v>
      </c>
      <c r="B109" s="2" t="s">
        <v>607</v>
      </c>
      <c r="C109" s="3" t="s">
        <v>178</v>
      </c>
      <c r="D109" s="5" t="s">
        <v>785</v>
      </c>
      <c r="E109" s="3" t="s">
        <v>1018</v>
      </c>
      <c r="F109" s="6" t="s">
        <v>801</v>
      </c>
      <c r="G109" s="6" t="s">
        <v>1024</v>
      </c>
      <c r="H109" s="5">
        <v>10456</v>
      </c>
      <c r="I109" s="5"/>
      <c r="J109" s="50">
        <f t="shared" si="6"/>
        <v>14765.900000000001</v>
      </c>
      <c r="K109" s="50">
        <f t="shared" si="7"/>
        <v>29531.800000000003</v>
      </c>
      <c r="L109" s="50">
        <v>0</v>
      </c>
      <c r="M109" s="50">
        <v>0</v>
      </c>
      <c r="N109" s="50">
        <f t="shared" si="8"/>
        <v>73829.5</v>
      </c>
      <c r="O109" s="50">
        <f t="shared" si="9"/>
        <v>29531.800000000003</v>
      </c>
      <c r="P109" s="50">
        <v>147659</v>
      </c>
      <c r="Q109" s="50"/>
      <c r="R109" s="50"/>
      <c r="S109" s="35">
        <f>J109+K109+N109+O109</f>
        <v>147659</v>
      </c>
      <c r="T109" s="5"/>
    </row>
    <row r="110" spans="1:20" x14ac:dyDescent="0.25">
      <c r="A110" s="60" t="s">
        <v>179</v>
      </c>
      <c r="B110" s="60" t="s">
        <v>605</v>
      </c>
      <c r="C110" s="3" t="s">
        <v>180</v>
      </c>
      <c r="D110" s="5" t="s">
        <v>785</v>
      </c>
      <c r="E110" s="3" t="s">
        <v>968</v>
      </c>
      <c r="F110" s="6" t="s">
        <v>801</v>
      </c>
      <c r="G110" s="6" t="s">
        <v>1024</v>
      </c>
      <c r="H110" s="5">
        <v>10457</v>
      </c>
      <c r="I110" s="5"/>
      <c r="J110" s="50">
        <f t="shared" si="6"/>
        <v>17293.3</v>
      </c>
      <c r="K110" s="50">
        <f t="shared" si="7"/>
        <v>34586.6</v>
      </c>
      <c r="L110" s="50">
        <v>0</v>
      </c>
      <c r="M110" s="50">
        <v>0</v>
      </c>
      <c r="N110" s="50">
        <f t="shared" si="8"/>
        <v>86466.5</v>
      </c>
      <c r="O110" s="50">
        <f t="shared" si="9"/>
        <v>34586.6</v>
      </c>
      <c r="P110" s="50">
        <v>172933</v>
      </c>
      <c r="Q110" s="50"/>
      <c r="R110" s="50"/>
      <c r="S110" s="35">
        <v>172933</v>
      </c>
      <c r="T110" s="5" t="s">
        <v>1100</v>
      </c>
    </row>
    <row r="111" spans="1:20" x14ac:dyDescent="0.25">
      <c r="A111" s="60" t="s">
        <v>181</v>
      </c>
      <c r="B111" s="60" t="s">
        <v>604</v>
      </c>
      <c r="C111" s="3" t="s">
        <v>182</v>
      </c>
      <c r="D111" s="5" t="s">
        <v>785</v>
      </c>
      <c r="E111" s="3" t="s">
        <v>967</v>
      </c>
      <c r="F111" s="6" t="s">
        <v>801</v>
      </c>
      <c r="G111" s="6" t="s">
        <v>1024</v>
      </c>
      <c r="H111" s="5">
        <v>10456</v>
      </c>
      <c r="I111" s="5"/>
      <c r="J111" s="50">
        <f t="shared" si="6"/>
        <v>25456</v>
      </c>
      <c r="K111" s="50">
        <f t="shared" si="7"/>
        <v>50912</v>
      </c>
      <c r="L111" s="50">
        <v>0</v>
      </c>
      <c r="M111" s="50">
        <v>0</v>
      </c>
      <c r="N111" s="50">
        <f t="shared" si="8"/>
        <v>127280</v>
      </c>
      <c r="O111" s="50">
        <f t="shared" si="9"/>
        <v>50912</v>
      </c>
      <c r="P111" s="50">
        <v>254560</v>
      </c>
      <c r="Q111" s="50"/>
      <c r="R111" s="50"/>
      <c r="S111" s="35">
        <f t="shared" ref="S111:S174" si="11">J111+K111+N111+O111</f>
        <v>254560</v>
      </c>
      <c r="T111" s="5" t="s">
        <v>1100</v>
      </c>
    </row>
    <row r="112" spans="1:20" x14ac:dyDescent="0.25">
      <c r="A112" s="2" t="s">
        <v>183</v>
      </c>
      <c r="B112" s="2" t="s">
        <v>611</v>
      </c>
      <c r="C112" s="3" t="s">
        <v>184</v>
      </c>
      <c r="D112" s="5" t="s">
        <v>785</v>
      </c>
      <c r="E112" s="3" t="s">
        <v>942</v>
      </c>
      <c r="F112" s="6" t="s">
        <v>801</v>
      </c>
      <c r="G112" s="6" t="s">
        <v>1024</v>
      </c>
      <c r="H112" s="5">
        <v>10457</v>
      </c>
      <c r="I112" s="5"/>
      <c r="J112" s="50">
        <f t="shared" si="6"/>
        <v>45600.100000000006</v>
      </c>
      <c r="K112" s="50">
        <f t="shared" si="7"/>
        <v>91200.200000000012</v>
      </c>
      <c r="L112" s="50">
        <v>0</v>
      </c>
      <c r="M112" s="50">
        <v>0</v>
      </c>
      <c r="N112" s="50">
        <f t="shared" si="8"/>
        <v>228000.5</v>
      </c>
      <c r="O112" s="50">
        <f t="shared" si="9"/>
        <v>91200.200000000012</v>
      </c>
      <c r="P112" s="50">
        <v>456001</v>
      </c>
      <c r="Q112" s="50"/>
      <c r="R112" s="50"/>
      <c r="S112" s="35">
        <f t="shared" si="11"/>
        <v>456001.00000000006</v>
      </c>
      <c r="T112" s="5"/>
    </row>
    <row r="113" spans="1:20" x14ac:dyDescent="0.25">
      <c r="A113" s="60" t="s">
        <v>185</v>
      </c>
      <c r="B113" s="60" t="s">
        <v>610</v>
      </c>
      <c r="C113" s="3" t="s">
        <v>186</v>
      </c>
      <c r="D113" s="5" t="s">
        <v>786</v>
      </c>
      <c r="E113" s="3" t="s">
        <v>968</v>
      </c>
      <c r="F113" s="6" t="s">
        <v>801</v>
      </c>
      <c r="G113" s="6" t="s">
        <v>1024</v>
      </c>
      <c r="H113" s="5">
        <v>10456</v>
      </c>
      <c r="I113" s="5"/>
      <c r="J113" s="50">
        <f t="shared" si="6"/>
        <v>16970.7</v>
      </c>
      <c r="K113" s="50">
        <f t="shared" si="7"/>
        <v>33941.4</v>
      </c>
      <c r="L113" s="50">
        <v>0</v>
      </c>
      <c r="M113" s="50">
        <v>0</v>
      </c>
      <c r="N113" s="50">
        <f t="shared" si="8"/>
        <v>84853.5</v>
      </c>
      <c r="O113" s="50">
        <f t="shared" si="9"/>
        <v>33941.4</v>
      </c>
      <c r="P113" s="50">
        <v>169707</v>
      </c>
      <c r="Q113" s="50"/>
      <c r="R113" s="50"/>
      <c r="S113" s="35">
        <f t="shared" si="11"/>
        <v>169707</v>
      </c>
      <c r="T113" s="5" t="s">
        <v>1100</v>
      </c>
    </row>
    <row r="114" spans="1:20" x14ac:dyDescent="0.25">
      <c r="A114" s="60" t="s">
        <v>187</v>
      </c>
      <c r="B114" s="60" t="s">
        <v>610</v>
      </c>
      <c r="C114" s="3" t="s">
        <v>188</v>
      </c>
      <c r="D114" s="5" t="s">
        <v>786</v>
      </c>
      <c r="E114" s="3" t="s">
        <v>968</v>
      </c>
      <c r="F114" s="6" t="s">
        <v>801</v>
      </c>
      <c r="G114" s="6" t="s">
        <v>1024</v>
      </c>
      <c r="H114" s="5">
        <v>10456</v>
      </c>
      <c r="I114" s="5"/>
      <c r="J114" s="50">
        <f t="shared" si="6"/>
        <v>16970.7</v>
      </c>
      <c r="K114" s="50">
        <f t="shared" si="7"/>
        <v>33941.4</v>
      </c>
      <c r="L114" s="50">
        <v>0</v>
      </c>
      <c r="M114" s="50">
        <v>0</v>
      </c>
      <c r="N114" s="50">
        <f t="shared" si="8"/>
        <v>84853.5</v>
      </c>
      <c r="O114" s="50">
        <f t="shared" si="9"/>
        <v>33941.4</v>
      </c>
      <c r="P114" s="50">
        <v>169707</v>
      </c>
      <c r="Q114" s="50"/>
      <c r="R114" s="50"/>
      <c r="S114" s="35">
        <f t="shared" si="11"/>
        <v>169707</v>
      </c>
      <c r="T114" s="5" t="s">
        <v>1100</v>
      </c>
    </row>
    <row r="115" spans="1:20" x14ac:dyDescent="0.25">
      <c r="A115" s="2" t="s">
        <v>189</v>
      </c>
      <c r="B115" s="2" t="s">
        <v>612</v>
      </c>
      <c r="C115" s="3" t="s">
        <v>190</v>
      </c>
      <c r="D115" s="5" t="s">
        <v>783</v>
      </c>
      <c r="E115" s="3" t="s">
        <v>762</v>
      </c>
      <c r="F115" s="6" t="s">
        <v>801</v>
      </c>
      <c r="G115" s="6" t="s">
        <v>1023</v>
      </c>
      <c r="H115" s="5">
        <v>10457</v>
      </c>
      <c r="I115" s="5"/>
      <c r="J115" s="50">
        <f t="shared" si="6"/>
        <v>20379.7</v>
      </c>
      <c r="K115" s="50">
        <f t="shared" si="7"/>
        <v>40759.4</v>
      </c>
      <c r="L115" s="50">
        <v>0</v>
      </c>
      <c r="M115" s="50">
        <v>0</v>
      </c>
      <c r="N115" s="50">
        <f t="shared" si="8"/>
        <v>101898.5</v>
      </c>
      <c r="O115" s="50">
        <f t="shared" si="9"/>
        <v>40759.4</v>
      </c>
      <c r="P115" s="50">
        <v>203797</v>
      </c>
      <c r="Q115" s="50"/>
      <c r="R115" s="50"/>
      <c r="S115" s="35">
        <f t="shared" si="11"/>
        <v>203797</v>
      </c>
      <c r="T115" s="5"/>
    </row>
    <row r="116" spans="1:20" x14ac:dyDescent="0.25">
      <c r="A116" s="2" t="s">
        <v>191</v>
      </c>
      <c r="B116" s="2" t="s">
        <v>613</v>
      </c>
      <c r="C116" s="3" t="s">
        <v>192</v>
      </c>
      <c r="D116" s="5" t="s">
        <v>786</v>
      </c>
      <c r="E116" s="3" t="s">
        <v>970</v>
      </c>
      <c r="F116" s="6" t="s">
        <v>801</v>
      </c>
      <c r="G116" s="6" t="s">
        <v>1024</v>
      </c>
      <c r="H116" s="5">
        <v>10467</v>
      </c>
      <c r="I116" s="5"/>
      <c r="J116" s="50">
        <f t="shared" si="6"/>
        <v>49054.100000000006</v>
      </c>
      <c r="K116" s="50">
        <f t="shared" si="7"/>
        <v>98108.200000000012</v>
      </c>
      <c r="L116" s="50">
        <v>0</v>
      </c>
      <c r="M116" s="50">
        <v>0</v>
      </c>
      <c r="N116" s="50">
        <f t="shared" si="8"/>
        <v>245270.5</v>
      </c>
      <c r="O116" s="50">
        <f t="shared" si="9"/>
        <v>98108.200000000012</v>
      </c>
      <c r="P116" s="50">
        <v>490541</v>
      </c>
      <c r="Q116" s="50"/>
      <c r="R116" s="50"/>
      <c r="S116" s="35">
        <f t="shared" si="11"/>
        <v>490541.00000000006</v>
      </c>
      <c r="T116" s="5"/>
    </row>
    <row r="117" spans="1:20" x14ac:dyDescent="0.25">
      <c r="A117" s="2" t="s">
        <v>193</v>
      </c>
      <c r="B117" s="2" t="s">
        <v>614</v>
      </c>
      <c r="C117" s="3" t="s">
        <v>194</v>
      </c>
      <c r="D117" s="5" t="s">
        <v>783</v>
      </c>
      <c r="E117" s="3" t="s">
        <v>971</v>
      </c>
      <c r="F117" s="6" t="s">
        <v>801</v>
      </c>
      <c r="G117" s="6" t="s">
        <v>1024</v>
      </c>
      <c r="H117" s="5">
        <v>10458</v>
      </c>
      <c r="I117" s="5"/>
      <c r="J117" s="50">
        <f t="shared" si="6"/>
        <v>52684.100000000006</v>
      </c>
      <c r="K117" s="50">
        <f t="shared" si="7"/>
        <v>105368.20000000001</v>
      </c>
      <c r="L117" s="50">
        <v>0</v>
      </c>
      <c r="M117" s="50">
        <v>0</v>
      </c>
      <c r="N117" s="50">
        <f t="shared" si="8"/>
        <v>263420.5</v>
      </c>
      <c r="O117" s="50">
        <f t="shared" si="9"/>
        <v>105368.20000000001</v>
      </c>
      <c r="P117" s="50">
        <v>526841</v>
      </c>
      <c r="Q117" s="50"/>
      <c r="R117" s="50"/>
      <c r="S117" s="35">
        <f t="shared" si="11"/>
        <v>526841</v>
      </c>
      <c r="T117" s="5"/>
    </row>
    <row r="118" spans="1:20" x14ac:dyDescent="0.25">
      <c r="A118" s="52" t="s">
        <v>793</v>
      </c>
      <c r="B118" s="46" t="s">
        <v>844</v>
      </c>
      <c r="C118" s="46" t="s">
        <v>873</v>
      </c>
      <c r="D118" s="46" t="s">
        <v>783</v>
      </c>
      <c r="E118" s="46" t="s">
        <v>1008</v>
      </c>
      <c r="F118" s="47" t="s">
        <v>906</v>
      </c>
      <c r="G118" s="47" t="s">
        <v>1024</v>
      </c>
      <c r="H118" s="46">
        <v>10468</v>
      </c>
      <c r="I118" s="5"/>
      <c r="J118" s="59">
        <f t="shared" si="6"/>
        <v>55784.4</v>
      </c>
      <c r="K118" s="59">
        <f t="shared" si="7"/>
        <v>111568.8</v>
      </c>
      <c r="L118" s="59">
        <v>0</v>
      </c>
      <c r="M118" s="59">
        <v>0</v>
      </c>
      <c r="N118" s="59">
        <f t="shared" si="8"/>
        <v>278922</v>
      </c>
      <c r="O118" s="59">
        <f t="shared" si="9"/>
        <v>111568.8</v>
      </c>
      <c r="P118" s="50">
        <v>557844</v>
      </c>
      <c r="Q118" s="59"/>
      <c r="R118" s="59"/>
      <c r="S118" s="32">
        <f t="shared" si="11"/>
        <v>557844</v>
      </c>
    </row>
    <row r="119" spans="1:20" x14ac:dyDescent="0.25">
      <c r="A119" s="2" t="s">
        <v>195</v>
      </c>
      <c r="B119" s="2" t="s">
        <v>615</v>
      </c>
      <c r="C119" s="3" t="s">
        <v>196</v>
      </c>
      <c r="D119" s="5" t="s">
        <v>783</v>
      </c>
      <c r="E119" s="3" t="s">
        <v>775</v>
      </c>
      <c r="F119" s="6" t="s">
        <v>801</v>
      </c>
      <c r="G119" s="6" t="s">
        <v>1023</v>
      </c>
      <c r="H119" s="5">
        <v>10458</v>
      </c>
      <c r="I119" s="5"/>
      <c r="J119" s="50">
        <f t="shared" si="6"/>
        <v>50315.200000000004</v>
      </c>
      <c r="K119" s="50">
        <f t="shared" si="7"/>
        <v>100630.40000000001</v>
      </c>
      <c r="L119" s="50">
        <v>0</v>
      </c>
      <c r="M119" s="50">
        <v>0</v>
      </c>
      <c r="N119" s="50">
        <f t="shared" si="8"/>
        <v>251576</v>
      </c>
      <c r="O119" s="50">
        <f t="shared" si="9"/>
        <v>100630.40000000001</v>
      </c>
      <c r="P119" s="50">
        <v>503152</v>
      </c>
      <c r="Q119" s="50"/>
      <c r="R119" s="50"/>
      <c r="S119" s="35">
        <f t="shared" si="11"/>
        <v>503152</v>
      </c>
      <c r="T119" s="5"/>
    </row>
    <row r="120" spans="1:20" x14ac:dyDescent="0.25">
      <c r="A120" s="2" t="s">
        <v>197</v>
      </c>
      <c r="B120" s="2" t="s">
        <v>616</v>
      </c>
      <c r="C120" s="3" t="s">
        <v>198</v>
      </c>
      <c r="D120" s="5" t="s">
        <v>783</v>
      </c>
      <c r="E120" s="3" t="s">
        <v>776</v>
      </c>
      <c r="F120" s="6" t="s">
        <v>801</v>
      </c>
      <c r="G120" s="6" t="s">
        <v>1023</v>
      </c>
      <c r="H120" s="5">
        <v>10468</v>
      </c>
      <c r="I120" s="5"/>
      <c r="J120" s="50">
        <f t="shared" si="6"/>
        <v>39268.300000000003</v>
      </c>
      <c r="K120" s="50">
        <f t="shared" si="7"/>
        <v>78536.600000000006</v>
      </c>
      <c r="L120" s="50">
        <v>0</v>
      </c>
      <c r="M120" s="50">
        <v>0</v>
      </c>
      <c r="N120" s="50">
        <f t="shared" si="8"/>
        <v>196341.5</v>
      </c>
      <c r="O120" s="50">
        <f t="shared" si="9"/>
        <v>78536.600000000006</v>
      </c>
      <c r="P120" s="50">
        <v>392683</v>
      </c>
      <c r="Q120" s="50"/>
      <c r="R120" s="50"/>
      <c r="S120" s="35">
        <f t="shared" si="11"/>
        <v>392683</v>
      </c>
      <c r="T120" s="5"/>
    </row>
    <row r="121" spans="1:20" x14ac:dyDescent="0.25">
      <c r="A121" s="2" t="s">
        <v>199</v>
      </c>
      <c r="B121" s="2" t="s">
        <v>617</v>
      </c>
      <c r="C121" s="3" t="s">
        <v>200</v>
      </c>
      <c r="D121" s="5" t="s">
        <v>786</v>
      </c>
      <c r="E121" s="3" t="s">
        <v>972</v>
      </c>
      <c r="F121" s="6" t="s">
        <v>801</v>
      </c>
      <c r="G121" s="6" t="s">
        <v>1024</v>
      </c>
      <c r="H121" s="5">
        <v>10453</v>
      </c>
      <c r="I121" s="5"/>
      <c r="J121" s="50">
        <f t="shared" si="6"/>
        <v>46810.100000000006</v>
      </c>
      <c r="K121" s="50">
        <f t="shared" si="7"/>
        <v>93620.200000000012</v>
      </c>
      <c r="L121" s="50">
        <v>0</v>
      </c>
      <c r="M121" s="50">
        <v>0</v>
      </c>
      <c r="N121" s="50">
        <f t="shared" si="8"/>
        <v>234050.5</v>
      </c>
      <c r="O121" s="50">
        <f t="shared" si="9"/>
        <v>93620.200000000012</v>
      </c>
      <c r="P121" s="50">
        <v>468101</v>
      </c>
      <c r="Q121" s="50"/>
      <c r="R121" s="50"/>
      <c r="S121" s="35">
        <f t="shared" si="11"/>
        <v>468101.00000000006</v>
      </c>
      <c r="T121" s="5"/>
    </row>
    <row r="122" spans="1:20" x14ac:dyDescent="0.25">
      <c r="A122" s="36" t="s">
        <v>201</v>
      </c>
      <c r="B122" s="2" t="s">
        <v>618</v>
      </c>
      <c r="C122" s="3" t="s">
        <v>202</v>
      </c>
      <c r="D122" s="5" t="s">
        <v>787</v>
      </c>
      <c r="E122" s="3" t="s">
        <v>782</v>
      </c>
      <c r="F122" s="6" t="s">
        <v>801</v>
      </c>
      <c r="G122" s="6" t="s">
        <v>1024</v>
      </c>
      <c r="H122" s="5">
        <v>10468</v>
      </c>
      <c r="I122" s="5"/>
      <c r="J122" s="50">
        <f t="shared" si="6"/>
        <v>12772.2</v>
      </c>
      <c r="K122" s="50">
        <f t="shared" si="7"/>
        <v>25544.400000000001</v>
      </c>
      <c r="L122" s="50">
        <v>0</v>
      </c>
      <c r="M122" s="50">
        <v>0</v>
      </c>
      <c r="N122" s="50">
        <f t="shared" si="8"/>
        <v>63861</v>
      </c>
      <c r="O122" s="50">
        <f t="shared" si="9"/>
        <v>25544.400000000001</v>
      </c>
      <c r="P122" s="50">
        <v>127722</v>
      </c>
      <c r="Q122" s="50"/>
      <c r="R122" s="50"/>
      <c r="S122" s="35">
        <f t="shared" si="11"/>
        <v>127722</v>
      </c>
      <c r="T122" s="5"/>
    </row>
    <row r="123" spans="1:20" x14ac:dyDescent="0.25">
      <c r="A123" s="2" t="s">
        <v>203</v>
      </c>
      <c r="B123" s="2" t="s">
        <v>619</v>
      </c>
      <c r="C123" s="3" t="s">
        <v>204</v>
      </c>
      <c r="D123" s="5" t="s">
        <v>786</v>
      </c>
      <c r="E123" s="3" t="s">
        <v>973</v>
      </c>
      <c r="F123" s="6" t="s">
        <v>801</v>
      </c>
      <c r="G123" s="6" t="s">
        <v>1024</v>
      </c>
      <c r="H123" s="5">
        <v>10468</v>
      </c>
      <c r="I123" s="5"/>
      <c r="J123" s="50">
        <f t="shared" si="6"/>
        <v>49054.100000000006</v>
      </c>
      <c r="K123" s="50">
        <f t="shared" si="7"/>
        <v>98108.200000000012</v>
      </c>
      <c r="L123" s="50">
        <v>0</v>
      </c>
      <c r="M123" s="50">
        <v>0</v>
      </c>
      <c r="N123" s="50">
        <f t="shared" si="8"/>
        <v>245270.5</v>
      </c>
      <c r="O123" s="50">
        <f t="shared" si="9"/>
        <v>98108.200000000012</v>
      </c>
      <c r="P123" s="50">
        <v>490541</v>
      </c>
      <c r="Q123" s="50"/>
      <c r="R123" s="50"/>
      <c r="S123" s="35">
        <f t="shared" si="11"/>
        <v>490541.00000000006</v>
      </c>
      <c r="T123" s="5"/>
    </row>
    <row r="124" spans="1:20" x14ac:dyDescent="0.25">
      <c r="A124" s="53" t="s">
        <v>914</v>
      </c>
      <c r="B124" s="48" t="s">
        <v>916</v>
      </c>
      <c r="C124" s="48" t="s">
        <v>915</v>
      </c>
      <c r="D124" s="48" t="s">
        <v>783</v>
      </c>
      <c r="E124" s="48" t="s">
        <v>1008</v>
      </c>
      <c r="F124" s="49" t="s">
        <v>937</v>
      </c>
      <c r="G124" s="49" t="s">
        <v>1024</v>
      </c>
      <c r="H124" s="48">
        <v>10453</v>
      </c>
      <c r="I124" s="5"/>
      <c r="J124" s="59">
        <f t="shared" si="6"/>
        <v>26812.667000000001</v>
      </c>
      <c r="K124" s="59">
        <f t="shared" si="7"/>
        <v>53625.334000000003</v>
      </c>
      <c r="L124" s="59">
        <v>0</v>
      </c>
      <c r="M124" s="59">
        <v>0</v>
      </c>
      <c r="N124" s="59">
        <f t="shared" si="8"/>
        <v>134063.33499999999</v>
      </c>
      <c r="O124" s="59">
        <f t="shared" si="9"/>
        <v>53625.334000000003</v>
      </c>
      <c r="P124" s="50">
        <v>268126.67</v>
      </c>
      <c r="Q124" s="59"/>
      <c r="R124" s="59"/>
      <c r="S124" s="32">
        <f t="shared" si="11"/>
        <v>268126.67000000004</v>
      </c>
    </row>
    <row r="125" spans="1:20" x14ac:dyDescent="0.25">
      <c r="A125" s="54" t="s">
        <v>917</v>
      </c>
      <c r="B125" s="44" t="s">
        <v>916</v>
      </c>
      <c r="C125" s="44" t="s">
        <v>918</v>
      </c>
      <c r="D125" s="44" t="s">
        <v>783</v>
      </c>
      <c r="E125" s="44" t="s">
        <v>1008</v>
      </c>
      <c r="F125" s="45" t="s">
        <v>937</v>
      </c>
      <c r="G125" s="45" t="s">
        <v>1024</v>
      </c>
      <c r="H125" s="44">
        <v>10453</v>
      </c>
      <c r="I125" s="5"/>
      <c r="J125" s="59">
        <f t="shared" si="6"/>
        <v>29312.667000000001</v>
      </c>
      <c r="K125" s="59">
        <f t="shared" si="7"/>
        <v>58625.334000000003</v>
      </c>
      <c r="L125" s="59">
        <v>0</v>
      </c>
      <c r="M125" s="59">
        <v>0</v>
      </c>
      <c r="N125" s="59">
        <f t="shared" si="8"/>
        <v>146563.33499999999</v>
      </c>
      <c r="O125" s="59">
        <f t="shared" si="9"/>
        <v>58625.334000000003</v>
      </c>
      <c r="P125" s="50">
        <v>293126.67</v>
      </c>
      <c r="Q125" s="59"/>
      <c r="R125" s="59"/>
      <c r="S125" s="32">
        <f t="shared" si="11"/>
        <v>293126.67000000004</v>
      </c>
    </row>
    <row r="126" spans="1:20" x14ac:dyDescent="0.25">
      <c r="A126" s="2" t="s">
        <v>205</v>
      </c>
      <c r="B126" s="2" t="s">
        <v>620</v>
      </c>
      <c r="C126" s="3" t="s">
        <v>206</v>
      </c>
      <c r="D126" s="5" t="s">
        <v>786</v>
      </c>
      <c r="E126" s="3" t="s">
        <v>974</v>
      </c>
      <c r="F126" s="6" t="s">
        <v>801</v>
      </c>
      <c r="G126" s="6" t="s">
        <v>1024</v>
      </c>
      <c r="H126" s="5">
        <v>10457</v>
      </c>
      <c r="I126" s="5"/>
      <c r="J126" s="50">
        <f t="shared" si="6"/>
        <v>46810.100000000006</v>
      </c>
      <c r="K126" s="50">
        <f t="shared" si="7"/>
        <v>93620.200000000012</v>
      </c>
      <c r="L126" s="50">
        <v>0</v>
      </c>
      <c r="M126" s="50">
        <v>0</v>
      </c>
      <c r="N126" s="50">
        <f t="shared" si="8"/>
        <v>234050.5</v>
      </c>
      <c r="O126" s="50">
        <f t="shared" si="9"/>
        <v>93620.200000000012</v>
      </c>
      <c r="P126" s="50">
        <v>468101</v>
      </c>
      <c r="Q126" s="50"/>
      <c r="R126" s="50"/>
      <c r="S126" s="35">
        <f t="shared" si="11"/>
        <v>468101.00000000006</v>
      </c>
      <c r="T126" s="5"/>
    </row>
    <row r="127" spans="1:20" x14ac:dyDescent="0.25">
      <c r="A127" s="2" t="s">
        <v>207</v>
      </c>
      <c r="B127" s="2" t="s">
        <v>618</v>
      </c>
      <c r="C127" s="3" t="s">
        <v>208</v>
      </c>
      <c r="D127" s="5" t="s">
        <v>785</v>
      </c>
      <c r="E127" s="3" t="s">
        <v>968</v>
      </c>
      <c r="F127" s="6" t="s">
        <v>801</v>
      </c>
      <c r="G127" s="6" t="s">
        <v>1024</v>
      </c>
      <c r="H127" s="5">
        <v>10468</v>
      </c>
      <c r="I127" s="5"/>
      <c r="J127" s="50">
        <f t="shared" si="6"/>
        <v>45600.100000000006</v>
      </c>
      <c r="K127" s="50">
        <f t="shared" si="7"/>
        <v>91200.200000000012</v>
      </c>
      <c r="L127" s="50">
        <v>0</v>
      </c>
      <c r="M127" s="50">
        <v>0</v>
      </c>
      <c r="N127" s="50">
        <f t="shared" si="8"/>
        <v>228000.5</v>
      </c>
      <c r="O127" s="50">
        <f t="shared" si="9"/>
        <v>91200.200000000012</v>
      </c>
      <c r="P127" s="50">
        <v>456001</v>
      </c>
      <c r="Q127" s="50"/>
      <c r="R127" s="50"/>
      <c r="S127" s="35">
        <f t="shared" si="11"/>
        <v>456001.00000000006</v>
      </c>
      <c r="T127" s="5"/>
    </row>
    <row r="128" spans="1:20" x14ac:dyDescent="0.25">
      <c r="A128" s="2" t="s">
        <v>209</v>
      </c>
      <c r="B128" s="2" t="s">
        <v>621</v>
      </c>
      <c r="C128" s="3" t="s">
        <v>210</v>
      </c>
      <c r="D128" s="5" t="s">
        <v>785</v>
      </c>
      <c r="E128" s="3" t="s">
        <v>968</v>
      </c>
      <c r="F128" s="6" t="s">
        <v>801</v>
      </c>
      <c r="G128" s="6" t="s">
        <v>1024</v>
      </c>
      <c r="H128" s="5">
        <v>10458</v>
      </c>
      <c r="I128" s="5"/>
      <c r="J128" s="50">
        <f t="shared" si="6"/>
        <v>45600.100000000006</v>
      </c>
      <c r="K128" s="50">
        <f t="shared" si="7"/>
        <v>91200.200000000012</v>
      </c>
      <c r="L128" s="50">
        <v>0</v>
      </c>
      <c r="M128" s="50">
        <v>0</v>
      </c>
      <c r="N128" s="50">
        <f t="shared" si="8"/>
        <v>228000.5</v>
      </c>
      <c r="O128" s="50">
        <f t="shared" si="9"/>
        <v>91200.200000000012</v>
      </c>
      <c r="P128" s="50">
        <v>456001</v>
      </c>
      <c r="Q128" s="50"/>
      <c r="R128" s="50"/>
      <c r="S128" s="35">
        <f t="shared" si="11"/>
        <v>456001.00000000006</v>
      </c>
      <c r="T128" s="5"/>
    </row>
    <row r="129" spans="1:20" x14ac:dyDescent="0.25">
      <c r="A129" s="2" t="s">
        <v>211</v>
      </c>
      <c r="B129" s="2" t="s">
        <v>622</v>
      </c>
      <c r="C129" s="3" t="s">
        <v>212</v>
      </c>
      <c r="D129" s="5" t="s">
        <v>785</v>
      </c>
      <c r="E129" s="3" t="s">
        <v>776</v>
      </c>
      <c r="F129" s="6" t="s">
        <v>801</v>
      </c>
      <c r="G129" s="6" t="s">
        <v>1024</v>
      </c>
      <c r="H129" s="5">
        <v>10468</v>
      </c>
      <c r="I129" s="5"/>
      <c r="J129" s="50">
        <f t="shared" si="6"/>
        <v>48107.9</v>
      </c>
      <c r="K129" s="50">
        <f t="shared" si="7"/>
        <v>96215.8</v>
      </c>
      <c r="L129" s="50">
        <v>0</v>
      </c>
      <c r="M129" s="50">
        <v>0</v>
      </c>
      <c r="N129" s="50">
        <f t="shared" si="8"/>
        <v>240539.5</v>
      </c>
      <c r="O129" s="50">
        <f t="shared" si="9"/>
        <v>96215.8</v>
      </c>
      <c r="P129" s="50">
        <v>481079</v>
      </c>
      <c r="Q129" s="50"/>
      <c r="R129" s="50"/>
      <c r="S129" s="35">
        <f t="shared" si="11"/>
        <v>481079</v>
      </c>
      <c r="T129" s="5"/>
    </row>
    <row r="130" spans="1:20" x14ac:dyDescent="0.25">
      <c r="A130" s="52" t="s">
        <v>919</v>
      </c>
      <c r="B130" s="46" t="s">
        <v>916</v>
      </c>
      <c r="C130" s="46" t="s">
        <v>920</v>
      </c>
      <c r="D130" s="46" t="s">
        <v>938</v>
      </c>
      <c r="E130" s="46" t="s">
        <v>1008</v>
      </c>
      <c r="F130" s="47" t="s">
        <v>937</v>
      </c>
      <c r="G130" s="47" t="s">
        <v>1024</v>
      </c>
      <c r="H130" s="46">
        <v>10453</v>
      </c>
      <c r="I130" s="5"/>
      <c r="J130" s="59">
        <f t="shared" ref="J130:J193" si="12">P130*0.1</f>
        <v>27422.667000000001</v>
      </c>
      <c r="K130" s="59">
        <f t="shared" ref="K130:K193" si="13">P130*0.2</f>
        <v>54845.334000000003</v>
      </c>
      <c r="L130" s="59">
        <v>0</v>
      </c>
      <c r="M130" s="59">
        <v>0</v>
      </c>
      <c r="N130" s="59">
        <f t="shared" ref="N130:N193" si="14">P130*0.5</f>
        <v>137113.33499999999</v>
      </c>
      <c r="O130" s="59">
        <f t="shared" ref="O130:O193" si="15">P130*0.2</f>
        <v>54845.334000000003</v>
      </c>
      <c r="P130" s="51">
        <v>274226.67</v>
      </c>
      <c r="Q130" s="59"/>
      <c r="R130" s="59"/>
      <c r="S130" s="32">
        <f t="shared" si="11"/>
        <v>274226.67000000004</v>
      </c>
    </row>
    <row r="131" spans="1:20" x14ac:dyDescent="0.25">
      <c r="A131" s="2" t="s">
        <v>213</v>
      </c>
      <c r="B131" s="2" t="s">
        <v>623</v>
      </c>
      <c r="C131" s="3" t="s">
        <v>214</v>
      </c>
      <c r="D131" s="5" t="s">
        <v>784</v>
      </c>
      <c r="E131" s="3" t="s">
        <v>975</v>
      </c>
      <c r="F131" s="6" t="s">
        <v>801</v>
      </c>
      <c r="G131" s="6" t="s">
        <v>1024</v>
      </c>
      <c r="H131" s="5">
        <v>10462</v>
      </c>
      <c r="I131" s="5"/>
      <c r="J131" s="50">
        <f t="shared" si="12"/>
        <v>51090</v>
      </c>
      <c r="K131" s="50">
        <f t="shared" si="13"/>
        <v>102180</v>
      </c>
      <c r="L131" s="50">
        <v>0</v>
      </c>
      <c r="M131" s="50">
        <v>0</v>
      </c>
      <c r="N131" s="50">
        <f t="shared" si="14"/>
        <v>255450</v>
      </c>
      <c r="O131" s="50">
        <f t="shared" si="15"/>
        <v>102180</v>
      </c>
      <c r="P131" s="50">
        <v>510900</v>
      </c>
      <c r="Q131" s="50"/>
      <c r="R131" s="50"/>
      <c r="S131" s="35">
        <f t="shared" si="11"/>
        <v>510900</v>
      </c>
      <c r="T131" s="5"/>
    </row>
    <row r="132" spans="1:20" x14ac:dyDescent="0.25">
      <c r="A132" s="2" t="s">
        <v>215</v>
      </c>
      <c r="B132" s="2" t="s">
        <v>624</v>
      </c>
      <c r="C132" s="3" t="s">
        <v>216</v>
      </c>
      <c r="D132" s="5" t="s">
        <v>783</v>
      </c>
      <c r="E132" s="3" t="s">
        <v>762</v>
      </c>
      <c r="F132" s="6" t="s">
        <v>801</v>
      </c>
      <c r="G132" s="6" t="s">
        <v>1023</v>
      </c>
      <c r="H132" s="5">
        <v>10467</v>
      </c>
      <c r="I132" s="5"/>
      <c r="J132" s="50">
        <f t="shared" si="12"/>
        <v>43131.4</v>
      </c>
      <c r="K132" s="50">
        <f t="shared" si="13"/>
        <v>86262.8</v>
      </c>
      <c r="L132" s="50">
        <v>0</v>
      </c>
      <c r="M132" s="50">
        <v>0</v>
      </c>
      <c r="N132" s="50">
        <f t="shared" si="14"/>
        <v>215657</v>
      </c>
      <c r="O132" s="50">
        <f t="shared" si="15"/>
        <v>86262.8</v>
      </c>
      <c r="P132" s="50">
        <v>431314</v>
      </c>
      <c r="Q132" s="50"/>
      <c r="R132" s="50"/>
      <c r="S132" s="35">
        <f t="shared" si="11"/>
        <v>431314</v>
      </c>
      <c r="T132" s="5"/>
    </row>
    <row r="133" spans="1:20" x14ac:dyDescent="0.25">
      <c r="A133" s="2" t="s">
        <v>217</v>
      </c>
      <c r="B133" s="2" t="s">
        <v>625</v>
      </c>
      <c r="C133" s="3" t="s">
        <v>218</v>
      </c>
      <c r="D133" s="5" t="s">
        <v>783</v>
      </c>
      <c r="E133" s="3" t="s">
        <v>782</v>
      </c>
      <c r="F133" s="6" t="s">
        <v>801</v>
      </c>
      <c r="G133" s="6" t="s">
        <v>1024</v>
      </c>
      <c r="H133" s="5">
        <v>10462</v>
      </c>
      <c r="I133" s="5"/>
      <c r="J133" s="50" t="e">
        <f t="shared" si="12"/>
        <v>#N/A</v>
      </c>
      <c r="K133" s="50" t="e">
        <f t="shared" si="13"/>
        <v>#N/A</v>
      </c>
      <c r="L133" s="50">
        <v>0</v>
      </c>
      <c r="M133" s="50">
        <v>0</v>
      </c>
      <c r="N133" s="50" t="e">
        <f t="shared" si="14"/>
        <v>#N/A</v>
      </c>
      <c r="O133" s="50" t="e">
        <f t="shared" si="15"/>
        <v>#N/A</v>
      </c>
      <c r="P133" s="50" t="e">
        <f>VLOOKUP(A133,'FY21'!A130:M396,11,FALSE)</f>
        <v>#N/A</v>
      </c>
      <c r="Q133" s="50"/>
      <c r="R133" s="50"/>
      <c r="S133" s="35" t="e">
        <f t="shared" si="11"/>
        <v>#N/A</v>
      </c>
      <c r="T133" s="5"/>
    </row>
    <row r="134" spans="1:20" x14ac:dyDescent="0.25">
      <c r="A134" s="2" t="s">
        <v>219</v>
      </c>
      <c r="B134" s="2" t="s">
        <v>626</v>
      </c>
      <c r="C134" s="3" t="s">
        <v>220</v>
      </c>
      <c r="D134" s="5" t="s">
        <v>783</v>
      </c>
      <c r="E134" s="3" t="s">
        <v>1013</v>
      </c>
      <c r="F134" s="6" t="s">
        <v>801</v>
      </c>
      <c r="G134" s="6" t="s">
        <v>1023</v>
      </c>
      <c r="H134" s="5">
        <v>10466</v>
      </c>
      <c r="I134" s="5"/>
      <c r="J134" s="50">
        <f t="shared" si="12"/>
        <v>30701.5</v>
      </c>
      <c r="K134" s="50">
        <f t="shared" si="13"/>
        <v>61403</v>
      </c>
      <c r="L134" s="50">
        <v>0</v>
      </c>
      <c r="M134" s="50">
        <v>0</v>
      </c>
      <c r="N134" s="50">
        <f t="shared" si="14"/>
        <v>153507.5</v>
      </c>
      <c r="O134" s="50">
        <f t="shared" si="15"/>
        <v>61403</v>
      </c>
      <c r="P134" s="50">
        <v>307015</v>
      </c>
      <c r="Q134" s="50"/>
      <c r="R134" s="50"/>
      <c r="S134" s="35">
        <f t="shared" si="11"/>
        <v>307015</v>
      </c>
      <c r="T134" s="5"/>
    </row>
    <row r="135" spans="1:20" x14ac:dyDescent="0.25">
      <c r="A135" s="36" t="s">
        <v>221</v>
      </c>
      <c r="B135" s="2" t="s">
        <v>627</v>
      </c>
      <c r="C135" s="3" t="s">
        <v>222</v>
      </c>
      <c r="D135" s="5" t="s">
        <v>783</v>
      </c>
      <c r="E135" s="3" t="s">
        <v>959</v>
      </c>
      <c r="F135" s="6" t="s">
        <v>801</v>
      </c>
      <c r="G135" s="6" t="s">
        <v>1024</v>
      </c>
      <c r="H135" s="5">
        <v>10466</v>
      </c>
      <c r="I135" s="5"/>
      <c r="J135" s="50">
        <f t="shared" si="12"/>
        <v>50440.100000000006</v>
      </c>
      <c r="K135" s="50">
        <f t="shared" si="13"/>
        <v>100880.20000000001</v>
      </c>
      <c r="L135" s="50">
        <v>0</v>
      </c>
      <c r="M135" s="50">
        <v>0</v>
      </c>
      <c r="N135" s="50">
        <f t="shared" si="14"/>
        <v>252200.5</v>
      </c>
      <c r="O135" s="50">
        <f t="shared" si="15"/>
        <v>100880.20000000001</v>
      </c>
      <c r="P135" s="50">
        <v>504401</v>
      </c>
      <c r="Q135" s="50"/>
      <c r="R135" s="50"/>
      <c r="S135" s="35">
        <f t="shared" si="11"/>
        <v>504401.00000000006</v>
      </c>
      <c r="T135" s="5"/>
    </row>
    <row r="136" spans="1:20" x14ac:dyDescent="0.25">
      <c r="A136" s="60" t="s">
        <v>223</v>
      </c>
      <c r="B136" s="60" t="s">
        <v>628</v>
      </c>
      <c r="C136" s="3" t="s">
        <v>224</v>
      </c>
      <c r="D136" s="5" t="s">
        <v>786</v>
      </c>
      <c r="E136" s="3" t="s">
        <v>976</v>
      </c>
      <c r="F136" s="6" t="s">
        <v>801</v>
      </c>
      <c r="G136" s="6" t="s">
        <v>1024</v>
      </c>
      <c r="H136" s="5">
        <v>10467</v>
      </c>
      <c r="I136" s="5"/>
      <c r="J136" s="50">
        <f t="shared" si="12"/>
        <v>25616.100000000002</v>
      </c>
      <c r="K136" s="50">
        <f t="shared" si="13"/>
        <v>51232.200000000004</v>
      </c>
      <c r="L136" s="50">
        <v>0</v>
      </c>
      <c r="M136" s="50">
        <v>0</v>
      </c>
      <c r="N136" s="50">
        <f t="shared" si="14"/>
        <v>128080.5</v>
      </c>
      <c r="O136" s="50">
        <f t="shared" si="15"/>
        <v>51232.200000000004</v>
      </c>
      <c r="P136" s="50">
        <v>256161</v>
      </c>
      <c r="Q136" s="50"/>
      <c r="R136" s="50"/>
      <c r="S136" s="35">
        <f t="shared" si="11"/>
        <v>256161</v>
      </c>
      <c r="T136" s="5" t="s">
        <v>1100</v>
      </c>
    </row>
    <row r="137" spans="1:20" x14ac:dyDescent="0.25">
      <c r="A137" s="60" t="s">
        <v>225</v>
      </c>
      <c r="B137" s="60" t="s">
        <v>628</v>
      </c>
      <c r="C137" s="3" t="s">
        <v>226</v>
      </c>
      <c r="D137" s="5" t="s">
        <v>786</v>
      </c>
      <c r="E137" s="3" t="s">
        <v>976</v>
      </c>
      <c r="F137" s="6" t="s">
        <v>801</v>
      </c>
      <c r="G137" s="6" t="s">
        <v>1024</v>
      </c>
      <c r="H137" s="5">
        <v>10467</v>
      </c>
      <c r="I137" s="5"/>
      <c r="J137" s="50">
        <f t="shared" si="12"/>
        <v>25616.100000000002</v>
      </c>
      <c r="K137" s="50">
        <f t="shared" si="13"/>
        <v>51232.200000000004</v>
      </c>
      <c r="L137" s="50">
        <v>0</v>
      </c>
      <c r="M137" s="50">
        <v>0</v>
      </c>
      <c r="N137" s="50">
        <f t="shared" si="14"/>
        <v>128080.5</v>
      </c>
      <c r="O137" s="50">
        <f t="shared" si="15"/>
        <v>51232.200000000004</v>
      </c>
      <c r="P137" s="50">
        <v>256161</v>
      </c>
      <c r="Q137" s="50"/>
      <c r="R137" s="50"/>
      <c r="S137" s="35">
        <f t="shared" si="11"/>
        <v>256161</v>
      </c>
      <c r="T137" s="5" t="s">
        <v>1100</v>
      </c>
    </row>
    <row r="138" spans="1:20" x14ac:dyDescent="0.25">
      <c r="A138" s="3" t="s">
        <v>227</v>
      </c>
      <c r="B138" s="2" t="s">
        <v>629</v>
      </c>
      <c r="C138" s="3" t="s">
        <v>228</v>
      </c>
      <c r="D138" s="5" t="s">
        <v>785</v>
      </c>
      <c r="E138" s="3" t="s">
        <v>765</v>
      </c>
      <c r="F138" s="6" t="s">
        <v>801</v>
      </c>
      <c r="G138" s="6" t="s">
        <v>1023</v>
      </c>
      <c r="H138" s="5">
        <v>10469</v>
      </c>
      <c r="I138" s="5"/>
      <c r="J138" s="50">
        <f t="shared" si="12"/>
        <v>36231.9</v>
      </c>
      <c r="K138" s="50">
        <f t="shared" si="13"/>
        <v>72463.8</v>
      </c>
      <c r="L138" s="50">
        <v>0</v>
      </c>
      <c r="M138" s="50">
        <v>0</v>
      </c>
      <c r="N138" s="50">
        <f t="shared" si="14"/>
        <v>181159.5</v>
      </c>
      <c r="O138" s="50">
        <f t="shared" si="15"/>
        <v>72463.8</v>
      </c>
      <c r="P138" s="50">
        <v>362319</v>
      </c>
      <c r="Q138" s="50"/>
      <c r="R138" s="50"/>
      <c r="S138" s="35">
        <f t="shared" si="11"/>
        <v>362319</v>
      </c>
      <c r="T138" s="5"/>
    </row>
    <row r="139" spans="1:20" x14ac:dyDescent="0.25">
      <c r="A139" s="2" t="s">
        <v>229</v>
      </c>
      <c r="B139" s="2" t="s">
        <v>630</v>
      </c>
      <c r="C139" s="3" t="s">
        <v>230</v>
      </c>
      <c r="D139" s="5" t="s">
        <v>783</v>
      </c>
      <c r="E139" s="3" t="s">
        <v>774</v>
      </c>
      <c r="F139" s="6" t="s">
        <v>801</v>
      </c>
      <c r="G139" s="6" t="s">
        <v>1023</v>
      </c>
      <c r="H139" s="5">
        <v>10457</v>
      </c>
      <c r="I139" s="5"/>
      <c r="J139" s="50">
        <f t="shared" si="12"/>
        <v>29303.200000000001</v>
      </c>
      <c r="K139" s="50">
        <f t="shared" si="13"/>
        <v>58606.400000000001</v>
      </c>
      <c r="L139" s="50">
        <v>0</v>
      </c>
      <c r="M139" s="50">
        <v>0</v>
      </c>
      <c r="N139" s="50">
        <f t="shared" si="14"/>
        <v>146516</v>
      </c>
      <c r="O139" s="50">
        <f t="shared" si="15"/>
        <v>58606.400000000001</v>
      </c>
      <c r="P139" s="50">
        <v>293032</v>
      </c>
      <c r="Q139" s="50"/>
      <c r="R139" s="50"/>
      <c r="S139" s="35">
        <f t="shared" si="11"/>
        <v>293032</v>
      </c>
      <c r="T139" s="5"/>
    </row>
    <row r="140" spans="1:20" x14ac:dyDescent="0.25">
      <c r="A140" s="2" t="s">
        <v>231</v>
      </c>
      <c r="B140" s="2" t="s">
        <v>631</v>
      </c>
      <c r="C140" s="3" t="s">
        <v>232</v>
      </c>
      <c r="D140" s="5" t="s">
        <v>783</v>
      </c>
      <c r="E140" s="3" t="s">
        <v>948</v>
      </c>
      <c r="F140" s="6" t="s">
        <v>801</v>
      </c>
      <c r="G140" s="6" t="s">
        <v>1024</v>
      </c>
      <c r="H140" s="5">
        <v>10460</v>
      </c>
      <c r="I140" s="5"/>
      <c r="J140" s="50">
        <f t="shared" si="12"/>
        <v>48262.100000000006</v>
      </c>
      <c r="K140" s="50">
        <f t="shared" si="13"/>
        <v>96524.200000000012</v>
      </c>
      <c r="L140" s="50">
        <v>0</v>
      </c>
      <c r="M140" s="50">
        <v>0</v>
      </c>
      <c r="N140" s="50">
        <f t="shared" si="14"/>
        <v>241310.5</v>
      </c>
      <c r="O140" s="50">
        <f t="shared" si="15"/>
        <v>96524.200000000012</v>
      </c>
      <c r="P140" s="50">
        <v>482621</v>
      </c>
      <c r="Q140" s="50"/>
      <c r="R140" s="50"/>
      <c r="S140" s="35">
        <f t="shared" si="11"/>
        <v>482621.00000000006</v>
      </c>
      <c r="T140" s="5"/>
    </row>
    <row r="141" spans="1:20" x14ac:dyDescent="0.25">
      <c r="A141" s="2" t="s">
        <v>233</v>
      </c>
      <c r="B141" s="2" t="s">
        <v>632</v>
      </c>
      <c r="C141" s="3" t="s">
        <v>234</v>
      </c>
      <c r="D141" s="5" t="s">
        <v>783</v>
      </c>
      <c r="E141" s="3" t="s">
        <v>774</v>
      </c>
      <c r="F141" s="6" t="s">
        <v>801</v>
      </c>
      <c r="G141" s="6" t="s">
        <v>1023</v>
      </c>
      <c r="H141" s="5">
        <v>10460</v>
      </c>
      <c r="I141" s="5"/>
      <c r="J141" s="50">
        <f t="shared" si="12"/>
        <v>24638.7</v>
      </c>
      <c r="K141" s="50">
        <f t="shared" si="13"/>
        <v>49277.4</v>
      </c>
      <c r="L141" s="50">
        <v>0</v>
      </c>
      <c r="M141" s="50">
        <v>0</v>
      </c>
      <c r="N141" s="50">
        <f t="shared" si="14"/>
        <v>123193.5</v>
      </c>
      <c r="O141" s="50">
        <f t="shared" si="15"/>
        <v>49277.4</v>
      </c>
      <c r="P141" s="50">
        <v>246387</v>
      </c>
      <c r="Q141" s="50"/>
      <c r="R141" s="50"/>
      <c r="S141" s="35">
        <f t="shared" si="11"/>
        <v>246387</v>
      </c>
      <c r="T141" s="5"/>
    </row>
    <row r="142" spans="1:20" x14ac:dyDescent="0.25">
      <c r="A142" s="52" t="s">
        <v>792</v>
      </c>
      <c r="B142" s="46" t="s">
        <v>843</v>
      </c>
      <c r="C142" s="46" t="s">
        <v>872</v>
      </c>
      <c r="D142" s="46" t="s">
        <v>783</v>
      </c>
      <c r="E142" s="46" t="s">
        <v>1008</v>
      </c>
      <c r="F142" s="47" t="s">
        <v>906</v>
      </c>
      <c r="G142" s="47" t="s">
        <v>1024</v>
      </c>
      <c r="H142" s="46">
        <v>10472</v>
      </c>
      <c r="I142" s="5"/>
      <c r="J142" s="59">
        <f t="shared" si="12"/>
        <v>48284.4</v>
      </c>
      <c r="K142" s="59">
        <f t="shared" si="13"/>
        <v>96568.8</v>
      </c>
      <c r="L142" s="59">
        <v>0</v>
      </c>
      <c r="M142" s="59">
        <v>0</v>
      </c>
      <c r="N142" s="59">
        <f t="shared" si="14"/>
        <v>241422</v>
      </c>
      <c r="O142" s="59">
        <f t="shared" si="15"/>
        <v>96568.8</v>
      </c>
      <c r="P142" s="50">
        <v>482844</v>
      </c>
      <c r="Q142" s="59"/>
      <c r="R142" s="59"/>
      <c r="S142" s="32">
        <f t="shared" si="11"/>
        <v>482844</v>
      </c>
    </row>
    <row r="143" spans="1:20" x14ac:dyDescent="0.25">
      <c r="A143" s="2" t="s">
        <v>235</v>
      </c>
      <c r="B143" s="2" t="s">
        <v>633</v>
      </c>
      <c r="C143" s="3" t="s">
        <v>236</v>
      </c>
      <c r="D143" s="5" t="s">
        <v>784</v>
      </c>
      <c r="E143" s="3" t="s">
        <v>948</v>
      </c>
      <c r="F143" s="6" t="s">
        <v>801</v>
      </c>
      <c r="G143" s="6" t="s">
        <v>1024</v>
      </c>
      <c r="H143" s="5">
        <v>10457</v>
      </c>
      <c r="I143" s="5"/>
      <c r="J143" s="50">
        <f t="shared" si="12"/>
        <v>50440.100000000006</v>
      </c>
      <c r="K143" s="50">
        <f t="shared" si="13"/>
        <v>100880.20000000001</v>
      </c>
      <c r="L143" s="50">
        <v>0</v>
      </c>
      <c r="M143" s="50">
        <v>0</v>
      </c>
      <c r="N143" s="50">
        <f t="shared" si="14"/>
        <v>252200.5</v>
      </c>
      <c r="O143" s="50">
        <f t="shared" si="15"/>
        <v>100880.20000000001</v>
      </c>
      <c r="P143" s="50">
        <v>504401</v>
      </c>
      <c r="Q143" s="50"/>
      <c r="R143" s="50"/>
      <c r="S143" s="35">
        <f t="shared" si="11"/>
        <v>504401.00000000006</v>
      </c>
      <c r="T143" s="5"/>
    </row>
    <row r="144" spans="1:20" x14ac:dyDescent="0.25">
      <c r="A144" s="60" t="s">
        <v>237</v>
      </c>
      <c r="B144" s="60" t="s">
        <v>634</v>
      </c>
      <c r="C144" s="3" t="s">
        <v>238</v>
      </c>
      <c r="D144" s="5" t="s">
        <v>786</v>
      </c>
      <c r="E144" s="3" t="s">
        <v>974</v>
      </c>
      <c r="F144" s="6" t="s">
        <v>801</v>
      </c>
      <c r="G144" s="6" t="s">
        <v>1024</v>
      </c>
      <c r="H144" s="5">
        <v>10459</v>
      </c>
      <c r="I144" s="5"/>
      <c r="J144" s="50">
        <f t="shared" si="12"/>
        <v>24527.100000000002</v>
      </c>
      <c r="K144" s="50">
        <f t="shared" si="13"/>
        <v>49054.200000000004</v>
      </c>
      <c r="L144" s="50">
        <v>0</v>
      </c>
      <c r="M144" s="50">
        <v>0</v>
      </c>
      <c r="N144" s="50">
        <f t="shared" si="14"/>
        <v>122635.5</v>
      </c>
      <c r="O144" s="50">
        <f t="shared" si="15"/>
        <v>49054.200000000004</v>
      </c>
      <c r="P144" s="50">
        <v>245271</v>
      </c>
      <c r="Q144" s="50"/>
      <c r="R144" s="50"/>
      <c r="S144" s="35">
        <f t="shared" si="11"/>
        <v>245271</v>
      </c>
      <c r="T144" s="5" t="s">
        <v>1100</v>
      </c>
    </row>
    <row r="145" spans="1:20" x14ac:dyDescent="0.25">
      <c r="A145" s="2" t="s">
        <v>239</v>
      </c>
      <c r="B145" s="2" t="s">
        <v>635</v>
      </c>
      <c r="C145" s="3" t="s">
        <v>240</v>
      </c>
      <c r="D145" s="5" t="s">
        <v>785</v>
      </c>
      <c r="E145" s="3" t="s">
        <v>977</v>
      </c>
      <c r="F145" s="6" t="s">
        <v>801</v>
      </c>
      <c r="G145" s="6" t="s">
        <v>1024</v>
      </c>
      <c r="H145" s="5">
        <v>10459</v>
      </c>
      <c r="I145" s="5"/>
      <c r="J145" s="50">
        <f t="shared" si="12"/>
        <v>43422.100000000006</v>
      </c>
      <c r="K145" s="50">
        <f t="shared" si="13"/>
        <v>86844.200000000012</v>
      </c>
      <c r="L145" s="50">
        <v>0</v>
      </c>
      <c r="M145" s="50">
        <v>0</v>
      </c>
      <c r="N145" s="50">
        <f t="shared" si="14"/>
        <v>217110.5</v>
      </c>
      <c r="O145" s="50">
        <f t="shared" si="15"/>
        <v>86844.200000000012</v>
      </c>
      <c r="P145" s="50">
        <v>434221</v>
      </c>
      <c r="Q145" s="50"/>
      <c r="R145" s="50"/>
      <c r="S145" s="35">
        <f t="shared" si="11"/>
        <v>434221.00000000006</v>
      </c>
      <c r="T145" s="5"/>
    </row>
    <row r="146" spans="1:20" x14ac:dyDescent="0.25">
      <c r="A146" s="2" t="s">
        <v>241</v>
      </c>
      <c r="B146" s="2" t="s">
        <v>636</v>
      </c>
      <c r="C146" s="3" t="s">
        <v>242</v>
      </c>
      <c r="D146" s="5" t="s">
        <v>787</v>
      </c>
      <c r="E146" s="3" t="s">
        <v>978</v>
      </c>
      <c r="F146" s="6" t="s">
        <v>801</v>
      </c>
      <c r="G146" s="6" t="s">
        <v>1024</v>
      </c>
      <c r="H146" s="5">
        <v>10460</v>
      </c>
      <c r="I146" s="5"/>
      <c r="J146" s="50">
        <f t="shared" si="12"/>
        <v>49054.100000000006</v>
      </c>
      <c r="K146" s="50">
        <f t="shared" si="13"/>
        <v>98108.200000000012</v>
      </c>
      <c r="L146" s="50">
        <v>0</v>
      </c>
      <c r="M146" s="50">
        <v>0</v>
      </c>
      <c r="N146" s="50">
        <f t="shared" si="14"/>
        <v>245270.5</v>
      </c>
      <c r="O146" s="50">
        <f t="shared" si="15"/>
        <v>98108.200000000012</v>
      </c>
      <c r="P146" s="50">
        <v>490541</v>
      </c>
      <c r="Q146" s="50"/>
      <c r="R146" s="50"/>
      <c r="S146" s="35">
        <f t="shared" si="11"/>
        <v>490541.00000000006</v>
      </c>
      <c r="T146" s="5"/>
    </row>
    <row r="147" spans="1:20" x14ac:dyDescent="0.25">
      <c r="A147" s="2" t="s">
        <v>243</v>
      </c>
      <c r="B147" s="2" t="s">
        <v>637</v>
      </c>
      <c r="C147" s="3" t="s">
        <v>244</v>
      </c>
      <c r="D147" s="5" t="s">
        <v>786</v>
      </c>
      <c r="E147" s="3" t="s">
        <v>942</v>
      </c>
      <c r="F147" s="6" t="s">
        <v>801</v>
      </c>
      <c r="G147" s="6" t="s">
        <v>1024</v>
      </c>
      <c r="H147" s="5">
        <v>10460</v>
      </c>
      <c r="I147" s="5"/>
      <c r="J147" s="50">
        <f t="shared" si="12"/>
        <v>44632.100000000006</v>
      </c>
      <c r="K147" s="50">
        <f t="shared" si="13"/>
        <v>89264.200000000012</v>
      </c>
      <c r="L147" s="50">
        <v>0</v>
      </c>
      <c r="M147" s="50">
        <v>0</v>
      </c>
      <c r="N147" s="50">
        <f t="shared" si="14"/>
        <v>223160.5</v>
      </c>
      <c r="O147" s="50">
        <f t="shared" si="15"/>
        <v>89264.200000000012</v>
      </c>
      <c r="P147" s="50">
        <v>446321</v>
      </c>
      <c r="Q147" s="50"/>
      <c r="R147" s="50"/>
      <c r="S147" s="35">
        <f t="shared" si="11"/>
        <v>446321.00000000006</v>
      </c>
      <c r="T147" s="5"/>
    </row>
    <row r="148" spans="1:20" x14ac:dyDescent="0.25">
      <c r="A148" s="60" t="s">
        <v>245</v>
      </c>
      <c r="B148" s="60" t="s">
        <v>634</v>
      </c>
      <c r="C148" s="3" t="s">
        <v>246</v>
      </c>
      <c r="D148" s="5" t="s">
        <v>786</v>
      </c>
      <c r="E148" s="3" t="s">
        <v>974</v>
      </c>
      <c r="F148" s="6" t="s">
        <v>801</v>
      </c>
      <c r="G148" s="6" t="s">
        <v>1023</v>
      </c>
      <c r="H148" s="5">
        <v>10459</v>
      </c>
      <c r="I148" s="5"/>
      <c r="J148" s="50">
        <f t="shared" si="12"/>
        <v>24527.100000000002</v>
      </c>
      <c r="K148" s="50">
        <f t="shared" si="13"/>
        <v>49054.200000000004</v>
      </c>
      <c r="L148" s="50">
        <v>0</v>
      </c>
      <c r="M148" s="50">
        <v>0</v>
      </c>
      <c r="N148" s="50">
        <f t="shared" si="14"/>
        <v>122635.5</v>
      </c>
      <c r="O148" s="50">
        <f t="shared" si="15"/>
        <v>49054.200000000004</v>
      </c>
      <c r="P148" s="50">
        <v>245271</v>
      </c>
      <c r="Q148" s="50"/>
      <c r="R148" s="50"/>
      <c r="S148" s="35">
        <f t="shared" si="11"/>
        <v>245271</v>
      </c>
      <c r="T148" s="5" t="s">
        <v>1100</v>
      </c>
    </row>
    <row r="149" spans="1:20" x14ac:dyDescent="0.25">
      <c r="A149" s="52" t="s">
        <v>794</v>
      </c>
      <c r="B149" s="46" t="s">
        <v>845</v>
      </c>
      <c r="C149" s="46" t="s">
        <v>874</v>
      </c>
      <c r="D149" s="46" t="s">
        <v>786</v>
      </c>
      <c r="E149" s="46" t="s">
        <v>1008</v>
      </c>
      <c r="F149" s="47" t="s">
        <v>906</v>
      </c>
      <c r="G149" s="47" t="s">
        <v>1024</v>
      </c>
      <c r="H149" s="46">
        <v>10460</v>
      </c>
      <c r="I149" s="5"/>
      <c r="J149" s="59">
        <f t="shared" si="12"/>
        <v>43999.4</v>
      </c>
      <c r="K149" s="59">
        <f t="shared" si="13"/>
        <v>87998.8</v>
      </c>
      <c r="L149" s="59">
        <v>0</v>
      </c>
      <c r="M149" s="59">
        <v>0</v>
      </c>
      <c r="N149" s="59">
        <f t="shared" si="14"/>
        <v>219997</v>
      </c>
      <c r="O149" s="59">
        <f t="shared" si="15"/>
        <v>87998.8</v>
      </c>
      <c r="P149" s="51">
        <v>439994</v>
      </c>
      <c r="Q149" s="59"/>
      <c r="R149" s="59"/>
      <c r="S149" s="32">
        <f t="shared" si="11"/>
        <v>439994</v>
      </c>
    </row>
    <row r="150" spans="1:20" x14ac:dyDescent="0.25">
      <c r="A150" s="37" t="s">
        <v>247</v>
      </c>
      <c r="B150" s="2" t="s">
        <v>638</v>
      </c>
      <c r="C150" s="3" t="s">
        <v>248</v>
      </c>
      <c r="D150" s="5" t="s">
        <v>785</v>
      </c>
      <c r="E150" s="3" t="s">
        <v>1018</v>
      </c>
      <c r="F150" s="6" t="s">
        <v>801</v>
      </c>
      <c r="G150" s="6" t="s">
        <v>1024</v>
      </c>
      <c r="H150" s="5">
        <v>10472</v>
      </c>
      <c r="I150" s="5"/>
      <c r="J150" s="50">
        <f t="shared" si="12"/>
        <v>14948.300000000001</v>
      </c>
      <c r="K150" s="50">
        <f t="shared" si="13"/>
        <v>29896.600000000002</v>
      </c>
      <c r="L150" s="50">
        <v>0</v>
      </c>
      <c r="M150" s="50">
        <v>0</v>
      </c>
      <c r="N150" s="50">
        <f t="shared" si="14"/>
        <v>74741.5</v>
      </c>
      <c r="O150" s="50">
        <f t="shared" si="15"/>
        <v>29896.600000000002</v>
      </c>
      <c r="P150" s="50">
        <v>149483</v>
      </c>
      <c r="Q150" s="50"/>
      <c r="R150" s="50"/>
      <c r="S150" s="35">
        <f t="shared" si="11"/>
        <v>149483</v>
      </c>
      <c r="T150" s="44"/>
    </row>
    <row r="151" spans="1:20" x14ac:dyDescent="0.25">
      <c r="A151" s="56" t="s">
        <v>798</v>
      </c>
      <c r="B151" s="56" t="s">
        <v>848</v>
      </c>
      <c r="C151" s="46" t="s">
        <v>878</v>
      </c>
      <c r="D151" s="46" t="s">
        <v>785</v>
      </c>
      <c r="E151" s="46" t="s">
        <v>1008</v>
      </c>
      <c r="F151" s="47" t="s">
        <v>906</v>
      </c>
      <c r="G151" s="47" t="s">
        <v>1024</v>
      </c>
      <c r="H151" s="46">
        <v>10459</v>
      </c>
      <c r="I151" s="5"/>
      <c r="J151" s="59">
        <f t="shared" si="12"/>
        <v>38154.800000000003</v>
      </c>
      <c r="K151" s="59">
        <f t="shared" si="13"/>
        <v>76309.600000000006</v>
      </c>
      <c r="L151" s="59">
        <v>0</v>
      </c>
      <c r="M151" s="59">
        <v>0</v>
      </c>
      <c r="N151" s="59">
        <f t="shared" si="14"/>
        <v>190774</v>
      </c>
      <c r="O151" s="59">
        <f t="shared" si="15"/>
        <v>76309.600000000006</v>
      </c>
      <c r="P151" s="50">
        <v>381548</v>
      </c>
      <c r="Q151" s="59"/>
      <c r="R151" s="59"/>
      <c r="S151" s="32">
        <f t="shared" si="11"/>
        <v>381548</v>
      </c>
      <c r="T151" s="5" t="s">
        <v>1100</v>
      </c>
    </row>
    <row r="152" spans="1:20" x14ac:dyDescent="0.25">
      <c r="A152" s="2" t="s">
        <v>249</v>
      </c>
      <c r="B152" s="2" t="s">
        <v>639</v>
      </c>
      <c r="C152" s="3" t="s">
        <v>250</v>
      </c>
      <c r="D152" s="5" t="s">
        <v>783</v>
      </c>
      <c r="E152" s="3" t="s">
        <v>979</v>
      </c>
      <c r="F152" s="6" t="s">
        <v>801</v>
      </c>
      <c r="G152" s="6" t="s">
        <v>1024</v>
      </c>
      <c r="H152" s="5">
        <v>10456</v>
      </c>
      <c r="I152" s="5"/>
      <c r="J152" s="50">
        <f t="shared" si="12"/>
        <v>52298</v>
      </c>
      <c r="K152" s="50">
        <f t="shared" si="13"/>
        <v>104596</v>
      </c>
      <c r="L152" s="50">
        <v>0</v>
      </c>
      <c r="M152" s="50">
        <v>0</v>
      </c>
      <c r="N152" s="50">
        <f t="shared" si="14"/>
        <v>261490</v>
      </c>
      <c r="O152" s="50">
        <f t="shared" si="15"/>
        <v>104596</v>
      </c>
      <c r="P152" s="50">
        <v>522980</v>
      </c>
      <c r="Q152" s="50"/>
      <c r="R152" s="50"/>
      <c r="S152" s="35">
        <f t="shared" si="11"/>
        <v>522980</v>
      </c>
      <c r="T152" s="48"/>
    </row>
    <row r="153" spans="1:20" x14ac:dyDescent="0.25">
      <c r="A153" s="2" t="s">
        <v>251</v>
      </c>
      <c r="B153" s="2" t="s">
        <v>640</v>
      </c>
      <c r="C153" s="3" t="s">
        <v>252</v>
      </c>
      <c r="D153" s="5" t="s">
        <v>785</v>
      </c>
      <c r="E153" s="3" t="s">
        <v>948</v>
      </c>
      <c r="F153" s="6" t="s">
        <v>801</v>
      </c>
      <c r="G153" s="6" t="s">
        <v>1024</v>
      </c>
      <c r="H153" s="5">
        <v>10456</v>
      </c>
      <c r="I153" s="5"/>
      <c r="J153" s="50">
        <f t="shared" si="12"/>
        <v>43422.100000000006</v>
      </c>
      <c r="K153" s="50">
        <f t="shared" si="13"/>
        <v>86844.200000000012</v>
      </c>
      <c r="L153" s="50">
        <v>0</v>
      </c>
      <c r="M153" s="50">
        <v>0</v>
      </c>
      <c r="N153" s="50">
        <f t="shared" si="14"/>
        <v>217110.5</v>
      </c>
      <c r="O153" s="50">
        <f t="shared" si="15"/>
        <v>86844.200000000012</v>
      </c>
      <c r="P153" s="50">
        <v>434221</v>
      </c>
      <c r="Q153" s="50"/>
      <c r="R153" s="50"/>
      <c r="S153" s="35">
        <f t="shared" si="11"/>
        <v>434221.00000000006</v>
      </c>
      <c r="T153" s="44"/>
    </row>
    <row r="154" spans="1:20" x14ac:dyDescent="0.25">
      <c r="A154" s="56" t="s">
        <v>799</v>
      </c>
      <c r="B154" s="56" t="s">
        <v>848</v>
      </c>
      <c r="C154" s="46" t="s">
        <v>879</v>
      </c>
      <c r="D154" s="46" t="s">
        <v>785</v>
      </c>
      <c r="E154" s="46" t="s">
        <v>1008</v>
      </c>
      <c r="F154" s="47" t="s">
        <v>906</v>
      </c>
      <c r="G154" s="47" t="s">
        <v>1024</v>
      </c>
      <c r="H154" s="46">
        <v>10459</v>
      </c>
      <c r="I154" s="5"/>
      <c r="J154" s="59">
        <f t="shared" si="12"/>
        <v>11796.2</v>
      </c>
      <c r="K154" s="59">
        <f t="shared" si="13"/>
        <v>23592.400000000001</v>
      </c>
      <c r="L154" s="59">
        <v>0</v>
      </c>
      <c r="M154" s="59">
        <v>0</v>
      </c>
      <c r="N154" s="59">
        <f t="shared" si="14"/>
        <v>58981</v>
      </c>
      <c r="O154" s="59">
        <f t="shared" si="15"/>
        <v>23592.400000000001</v>
      </c>
      <c r="P154" s="50">
        <v>117962</v>
      </c>
      <c r="Q154" s="59"/>
      <c r="R154" s="59"/>
      <c r="S154" s="32">
        <f t="shared" si="11"/>
        <v>117962</v>
      </c>
      <c r="T154" s="5" t="s">
        <v>1100</v>
      </c>
    </row>
    <row r="155" spans="1:20" x14ac:dyDescent="0.25">
      <c r="A155" s="3" t="s">
        <v>253</v>
      </c>
      <c r="B155" s="2" t="s">
        <v>638</v>
      </c>
      <c r="C155" s="3" t="s">
        <v>254</v>
      </c>
      <c r="D155" s="5" t="s">
        <v>785</v>
      </c>
      <c r="E155" s="3" t="s">
        <v>778</v>
      </c>
      <c r="F155" s="6" t="s">
        <v>801</v>
      </c>
      <c r="G155" s="6" t="s">
        <v>1023</v>
      </c>
      <c r="H155" s="5">
        <v>10472</v>
      </c>
      <c r="I155" s="5"/>
      <c r="J155" s="50">
        <f t="shared" si="12"/>
        <v>28007.800000000003</v>
      </c>
      <c r="K155" s="50">
        <f t="shared" si="13"/>
        <v>56015.600000000006</v>
      </c>
      <c r="L155" s="50">
        <v>0</v>
      </c>
      <c r="M155" s="50">
        <v>0</v>
      </c>
      <c r="N155" s="50">
        <f t="shared" si="14"/>
        <v>140039</v>
      </c>
      <c r="O155" s="50">
        <f t="shared" si="15"/>
        <v>56015.600000000006</v>
      </c>
      <c r="P155" s="50">
        <v>280078</v>
      </c>
      <c r="Q155" s="50"/>
      <c r="R155" s="50"/>
      <c r="S155" s="35">
        <f t="shared" si="11"/>
        <v>280078</v>
      </c>
      <c r="T155" s="48"/>
    </row>
    <row r="156" spans="1:20" x14ac:dyDescent="0.25">
      <c r="A156" s="2" t="s">
        <v>255</v>
      </c>
      <c r="B156" s="2" t="s">
        <v>641</v>
      </c>
      <c r="C156" s="3" t="s">
        <v>256</v>
      </c>
      <c r="D156" s="5" t="s">
        <v>783</v>
      </c>
      <c r="E156" s="3" t="s">
        <v>978</v>
      </c>
      <c r="F156" s="6" t="s">
        <v>801</v>
      </c>
      <c r="G156" s="6" t="s">
        <v>1024</v>
      </c>
      <c r="H156" s="5">
        <v>10457</v>
      </c>
      <c r="I156" s="5"/>
      <c r="J156" s="50">
        <f t="shared" si="12"/>
        <v>48262.100000000006</v>
      </c>
      <c r="K156" s="50">
        <f t="shared" si="13"/>
        <v>96524.200000000012</v>
      </c>
      <c r="L156" s="50">
        <v>0</v>
      </c>
      <c r="M156" s="50">
        <v>0</v>
      </c>
      <c r="N156" s="50">
        <f t="shared" si="14"/>
        <v>241310.5</v>
      </c>
      <c r="O156" s="50">
        <f t="shared" si="15"/>
        <v>96524.200000000012</v>
      </c>
      <c r="P156" s="50">
        <v>482621</v>
      </c>
      <c r="Q156" s="50"/>
      <c r="R156" s="50"/>
      <c r="S156" s="35">
        <f t="shared" si="11"/>
        <v>482621.00000000006</v>
      </c>
      <c r="T156" s="5"/>
    </row>
    <row r="157" spans="1:20" x14ac:dyDescent="0.25">
      <c r="A157" s="2" t="s">
        <v>257</v>
      </c>
      <c r="B157" s="2" t="s">
        <v>642</v>
      </c>
      <c r="C157" s="3" t="s">
        <v>258</v>
      </c>
      <c r="D157" s="5" t="s">
        <v>785</v>
      </c>
      <c r="E157" s="3" t="s">
        <v>948</v>
      </c>
      <c r="F157" s="6" t="s">
        <v>801</v>
      </c>
      <c r="G157" s="6" t="s">
        <v>1024</v>
      </c>
      <c r="H157" s="5">
        <v>10460</v>
      </c>
      <c r="I157" s="5"/>
      <c r="J157" s="50">
        <f t="shared" si="12"/>
        <v>45600.100000000006</v>
      </c>
      <c r="K157" s="50">
        <f t="shared" si="13"/>
        <v>91200.200000000012</v>
      </c>
      <c r="L157" s="50">
        <v>0</v>
      </c>
      <c r="M157" s="50">
        <v>0</v>
      </c>
      <c r="N157" s="50">
        <f t="shared" si="14"/>
        <v>228000.5</v>
      </c>
      <c r="O157" s="50">
        <f t="shared" si="15"/>
        <v>91200.200000000012</v>
      </c>
      <c r="P157" s="50">
        <v>456001</v>
      </c>
      <c r="Q157" s="50"/>
      <c r="R157" s="50"/>
      <c r="S157" s="35">
        <f t="shared" si="11"/>
        <v>456001.00000000006</v>
      </c>
      <c r="T157" s="5"/>
    </row>
    <row r="158" spans="1:20" x14ac:dyDescent="0.25">
      <c r="A158" s="2" t="s">
        <v>259</v>
      </c>
      <c r="B158" s="2" t="s">
        <v>643</v>
      </c>
      <c r="C158" s="3" t="s">
        <v>260</v>
      </c>
      <c r="D158" s="5" t="s">
        <v>783</v>
      </c>
      <c r="E158" s="3" t="s">
        <v>942</v>
      </c>
      <c r="F158" s="6" t="s">
        <v>801</v>
      </c>
      <c r="G158" s="6" t="s">
        <v>1024</v>
      </c>
      <c r="H158" s="5">
        <v>11205</v>
      </c>
      <c r="I158" s="5"/>
      <c r="J158" s="50">
        <f t="shared" si="12"/>
        <v>48262.100000000006</v>
      </c>
      <c r="K158" s="50">
        <f t="shared" si="13"/>
        <v>96524.200000000012</v>
      </c>
      <c r="L158" s="50">
        <v>0</v>
      </c>
      <c r="M158" s="50">
        <v>0</v>
      </c>
      <c r="N158" s="50">
        <f t="shared" si="14"/>
        <v>241310.5</v>
      </c>
      <c r="O158" s="50">
        <f t="shared" si="15"/>
        <v>96524.200000000012</v>
      </c>
      <c r="P158" s="50">
        <v>482621</v>
      </c>
      <c r="Q158" s="50"/>
      <c r="R158" s="50"/>
      <c r="S158" s="35">
        <f t="shared" si="11"/>
        <v>482621.00000000006</v>
      </c>
      <c r="T158" s="5"/>
    </row>
    <row r="159" spans="1:20" x14ac:dyDescent="0.25">
      <c r="A159" s="2" t="s">
        <v>261</v>
      </c>
      <c r="B159" s="2" t="s">
        <v>644</v>
      </c>
      <c r="C159" s="3" t="s">
        <v>262</v>
      </c>
      <c r="D159" s="5" t="s">
        <v>786</v>
      </c>
      <c r="E159" s="3" t="s">
        <v>962</v>
      </c>
      <c r="F159" s="6" t="s">
        <v>801</v>
      </c>
      <c r="G159" s="6" t="s">
        <v>1024</v>
      </c>
      <c r="H159" s="5">
        <v>11216</v>
      </c>
      <c r="I159" s="5"/>
      <c r="J159" s="50">
        <f t="shared" si="12"/>
        <v>44632.100000000006</v>
      </c>
      <c r="K159" s="50">
        <f t="shared" si="13"/>
        <v>89264.200000000012</v>
      </c>
      <c r="L159" s="50">
        <v>0</v>
      </c>
      <c r="M159" s="50">
        <v>0</v>
      </c>
      <c r="N159" s="50">
        <f t="shared" si="14"/>
        <v>223160.5</v>
      </c>
      <c r="O159" s="50">
        <f t="shared" si="15"/>
        <v>89264.200000000012</v>
      </c>
      <c r="P159" s="50">
        <v>446321</v>
      </c>
      <c r="Q159" s="50"/>
      <c r="R159" s="50"/>
      <c r="S159" s="35">
        <f t="shared" si="11"/>
        <v>446321.00000000006</v>
      </c>
      <c r="T159" s="5"/>
    </row>
    <row r="160" spans="1:20" x14ac:dyDescent="0.25">
      <c r="A160" s="2" t="s">
        <v>263</v>
      </c>
      <c r="B160" s="2" t="s">
        <v>645</v>
      </c>
      <c r="C160" s="3" t="s">
        <v>264</v>
      </c>
      <c r="D160" s="5" t="s">
        <v>785</v>
      </c>
      <c r="E160" s="3" t="s">
        <v>772</v>
      </c>
      <c r="F160" s="6" t="s">
        <v>801</v>
      </c>
      <c r="G160" s="6" t="s">
        <v>1023</v>
      </c>
      <c r="H160" s="5">
        <v>11201</v>
      </c>
      <c r="I160" s="5"/>
      <c r="J160" s="50">
        <f t="shared" si="12"/>
        <v>33144.5</v>
      </c>
      <c r="K160" s="50">
        <f t="shared" si="13"/>
        <v>66289</v>
      </c>
      <c r="L160" s="50">
        <v>0</v>
      </c>
      <c r="M160" s="50">
        <v>0</v>
      </c>
      <c r="N160" s="50">
        <f t="shared" si="14"/>
        <v>165722.5</v>
      </c>
      <c r="O160" s="50">
        <f t="shared" si="15"/>
        <v>66289</v>
      </c>
      <c r="P160" s="50">
        <v>331445</v>
      </c>
      <c r="Q160" s="50"/>
      <c r="R160" s="50"/>
      <c r="S160" s="35">
        <f t="shared" si="11"/>
        <v>331445</v>
      </c>
      <c r="T160" s="5"/>
    </row>
    <row r="161" spans="1:20" x14ac:dyDescent="0.25">
      <c r="A161" s="2" t="s">
        <v>265</v>
      </c>
      <c r="B161" s="2" t="s">
        <v>646</v>
      </c>
      <c r="C161" s="3" t="s">
        <v>266</v>
      </c>
      <c r="D161" s="5" t="s">
        <v>786</v>
      </c>
      <c r="E161" s="3" t="s">
        <v>962</v>
      </c>
      <c r="F161" s="6" t="s">
        <v>801</v>
      </c>
      <c r="G161" s="6" t="s">
        <v>1024</v>
      </c>
      <c r="H161" s="5">
        <v>11238</v>
      </c>
      <c r="I161" s="5"/>
      <c r="J161" s="50">
        <f t="shared" si="12"/>
        <v>42717.9</v>
      </c>
      <c r="K161" s="50">
        <f t="shared" si="13"/>
        <v>85435.8</v>
      </c>
      <c r="L161" s="50">
        <v>0</v>
      </c>
      <c r="M161" s="50">
        <v>0</v>
      </c>
      <c r="N161" s="50">
        <f t="shared" si="14"/>
        <v>213589.5</v>
      </c>
      <c r="O161" s="50">
        <f t="shared" si="15"/>
        <v>85435.8</v>
      </c>
      <c r="P161" s="50">
        <v>427179</v>
      </c>
      <c r="Q161" s="50"/>
      <c r="R161" s="50"/>
      <c r="S161" s="35">
        <f t="shared" si="11"/>
        <v>427179</v>
      </c>
      <c r="T161" s="5"/>
    </row>
    <row r="162" spans="1:20" x14ac:dyDescent="0.25">
      <c r="A162" s="2" t="s">
        <v>267</v>
      </c>
      <c r="B162" s="2" t="s">
        <v>647</v>
      </c>
      <c r="C162" s="3" t="s">
        <v>268</v>
      </c>
      <c r="D162" s="5" t="s">
        <v>785</v>
      </c>
      <c r="E162" s="3" t="s">
        <v>980</v>
      </c>
      <c r="F162" s="6" t="s">
        <v>801</v>
      </c>
      <c r="G162" s="6" t="s">
        <v>1024</v>
      </c>
      <c r="H162" s="5">
        <v>11205</v>
      </c>
      <c r="I162" s="5"/>
      <c r="J162" s="50">
        <f t="shared" si="12"/>
        <v>4365.9000000000005</v>
      </c>
      <c r="K162" s="50">
        <f t="shared" si="13"/>
        <v>8731.8000000000011</v>
      </c>
      <c r="L162" s="50">
        <v>0</v>
      </c>
      <c r="M162" s="50">
        <v>0</v>
      </c>
      <c r="N162" s="50">
        <f t="shared" si="14"/>
        <v>21829.5</v>
      </c>
      <c r="O162" s="50">
        <f t="shared" si="15"/>
        <v>8731.8000000000011</v>
      </c>
      <c r="P162" s="50">
        <v>43659</v>
      </c>
      <c r="Q162" s="50"/>
      <c r="R162" s="50"/>
      <c r="S162" s="35">
        <f t="shared" si="11"/>
        <v>43659</v>
      </c>
      <c r="T162" s="5"/>
    </row>
    <row r="163" spans="1:20" x14ac:dyDescent="0.25">
      <c r="A163" s="2" t="s">
        <v>269</v>
      </c>
      <c r="B163" s="2" t="s">
        <v>645</v>
      </c>
      <c r="C163" s="3" t="s">
        <v>270</v>
      </c>
      <c r="D163" s="5" t="s">
        <v>785</v>
      </c>
      <c r="E163" s="3" t="s">
        <v>772</v>
      </c>
      <c r="F163" s="6" t="s">
        <v>801</v>
      </c>
      <c r="G163" s="6" t="s">
        <v>1023</v>
      </c>
      <c r="H163" s="5">
        <v>11201</v>
      </c>
      <c r="I163" s="5"/>
      <c r="J163" s="50">
        <f t="shared" si="12"/>
        <v>25995.300000000003</v>
      </c>
      <c r="K163" s="50">
        <f t="shared" si="13"/>
        <v>51990.600000000006</v>
      </c>
      <c r="L163" s="50">
        <v>0</v>
      </c>
      <c r="M163" s="50">
        <v>0</v>
      </c>
      <c r="N163" s="50">
        <f t="shared" si="14"/>
        <v>129976.5</v>
      </c>
      <c r="O163" s="50">
        <f t="shared" si="15"/>
        <v>51990.600000000006</v>
      </c>
      <c r="P163" s="50">
        <v>259953</v>
      </c>
      <c r="Q163" s="50"/>
      <c r="R163" s="50"/>
      <c r="S163" s="35">
        <f t="shared" si="11"/>
        <v>259953.00000000003</v>
      </c>
      <c r="T163" s="5"/>
    </row>
    <row r="164" spans="1:20" x14ac:dyDescent="0.25">
      <c r="A164" s="2" t="s">
        <v>271</v>
      </c>
      <c r="B164" s="2" t="s">
        <v>645</v>
      </c>
      <c r="C164" s="3" t="s">
        <v>272</v>
      </c>
      <c r="D164" s="5" t="s">
        <v>785</v>
      </c>
      <c r="E164" s="3" t="s">
        <v>772</v>
      </c>
      <c r="F164" s="6" t="s">
        <v>801</v>
      </c>
      <c r="G164" s="6" t="s">
        <v>1023</v>
      </c>
      <c r="H164" s="5">
        <v>11201</v>
      </c>
      <c r="I164" s="5"/>
      <c r="J164" s="50">
        <f t="shared" si="12"/>
        <v>26917.7</v>
      </c>
      <c r="K164" s="50">
        <f t="shared" si="13"/>
        <v>53835.4</v>
      </c>
      <c r="L164" s="50">
        <v>0</v>
      </c>
      <c r="M164" s="50">
        <v>0</v>
      </c>
      <c r="N164" s="50">
        <f t="shared" si="14"/>
        <v>134588.5</v>
      </c>
      <c r="O164" s="50">
        <f t="shared" si="15"/>
        <v>53835.4</v>
      </c>
      <c r="P164" s="50">
        <v>269177</v>
      </c>
      <c r="Q164" s="50"/>
      <c r="R164" s="50"/>
      <c r="S164" s="35">
        <f t="shared" si="11"/>
        <v>269177</v>
      </c>
      <c r="T164" s="5"/>
    </row>
    <row r="165" spans="1:20" x14ac:dyDescent="0.25">
      <c r="A165" s="36" t="s">
        <v>273</v>
      </c>
      <c r="B165" s="2" t="s">
        <v>648</v>
      </c>
      <c r="C165" s="3" t="s">
        <v>274</v>
      </c>
      <c r="D165" s="5" t="s">
        <v>785</v>
      </c>
      <c r="E165" s="3" t="s">
        <v>782</v>
      </c>
      <c r="F165" s="6" t="s">
        <v>801</v>
      </c>
      <c r="G165" s="6" t="s">
        <v>1024</v>
      </c>
      <c r="H165" s="5">
        <v>11238</v>
      </c>
      <c r="I165" s="5"/>
      <c r="J165" s="50">
        <f t="shared" si="12"/>
        <v>12772.2</v>
      </c>
      <c r="K165" s="50">
        <f t="shared" si="13"/>
        <v>25544.400000000001</v>
      </c>
      <c r="L165" s="50">
        <v>0</v>
      </c>
      <c r="M165" s="50">
        <v>0</v>
      </c>
      <c r="N165" s="50">
        <f t="shared" si="14"/>
        <v>63861</v>
      </c>
      <c r="O165" s="50">
        <f t="shared" si="15"/>
        <v>25544.400000000001</v>
      </c>
      <c r="P165" s="50">
        <v>127722</v>
      </c>
      <c r="Q165" s="50"/>
      <c r="R165" s="50"/>
      <c r="S165" s="35">
        <f t="shared" si="11"/>
        <v>127722</v>
      </c>
      <c r="T165" s="5"/>
    </row>
    <row r="166" spans="1:20" x14ac:dyDescent="0.25">
      <c r="A166" s="2" t="s">
        <v>275</v>
      </c>
      <c r="B166" s="2" t="s">
        <v>649</v>
      </c>
      <c r="C166" s="3" t="s">
        <v>276</v>
      </c>
      <c r="D166" s="5" t="s">
        <v>786</v>
      </c>
      <c r="E166" s="3" t="s">
        <v>981</v>
      </c>
      <c r="F166" s="6" t="s">
        <v>801</v>
      </c>
      <c r="G166" s="6" t="s">
        <v>1024</v>
      </c>
      <c r="H166" s="5">
        <v>11211</v>
      </c>
      <c r="I166" s="5"/>
      <c r="J166" s="50">
        <f t="shared" si="12"/>
        <v>44895.9</v>
      </c>
      <c r="K166" s="50">
        <f t="shared" si="13"/>
        <v>89791.8</v>
      </c>
      <c r="L166" s="50">
        <v>0</v>
      </c>
      <c r="M166" s="50">
        <v>0</v>
      </c>
      <c r="N166" s="50">
        <f t="shared" si="14"/>
        <v>224479.5</v>
      </c>
      <c r="O166" s="50">
        <f t="shared" si="15"/>
        <v>89791.8</v>
      </c>
      <c r="P166" s="50">
        <v>448959</v>
      </c>
      <c r="Q166" s="50"/>
      <c r="R166" s="50"/>
      <c r="S166" s="35">
        <f t="shared" si="11"/>
        <v>448959</v>
      </c>
      <c r="T166" s="5"/>
    </row>
    <row r="167" spans="1:20" x14ac:dyDescent="0.25">
      <c r="A167" s="2" t="s">
        <v>277</v>
      </c>
      <c r="B167" s="2" t="s">
        <v>650</v>
      </c>
      <c r="C167" s="3" t="s">
        <v>278</v>
      </c>
      <c r="D167" s="5" t="s">
        <v>783</v>
      </c>
      <c r="E167" s="3" t="s">
        <v>762</v>
      </c>
      <c r="F167" s="6" t="s">
        <v>801</v>
      </c>
      <c r="G167" s="6" t="s">
        <v>1023</v>
      </c>
      <c r="H167" s="5">
        <v>11206</v>
      </c>
      <c r="I167" s="5"/>
      <c r="J167" s="50">
        <f t="shared" si="12"/>
        <v>30959.5</v>
      </c>
      <c r="K167" s="50">
        <f t="shared" si="13"/>
        <v>61919</v>
      </c>
      <c r="L167" s="50">
        <v>0</v>
      </c>
      <c r="M167" s="50">
        <v>0</v>
      </c>
      <c r="N167" s="50">
        <f t="shared" si="14"/>
        <v>154797.5</v>
      </c>
      <c r="O167" s="50">
        <f t="shared" si="15"/>
        <v>61919</v>
      </c>
      <c r="P167" s="50">
        <v>309595</v>
      </c>
      <c r="Q167" s="50"/>
      <c r="R167" s="50"/>
      <c r="S167" s="35">
        <f t="shared" si="11"/>
        <v>309595</v>
      </c>
      <c r="T167" s="5"/>
    </row>
    <row r="168" spans="1:20" x14ac:dyDescent="0.25">
      <c r="A168" s="2" t="s">
        <v>279</v>
      </c>
      <c r="B168" s="2" t="s">
        <v>651</v>
      </c>
      <c r="C168" s="3" t="s">
        <v>280</v>
      </c>
      <c r="D168" s="5" t="s">
        <v>787</v>
      </c>
      <c r="E168" s="3" t="s">
        <v>980</v>
      </c>
      <c r="F168" s="6" t="s">
        <v>801</v>
      </c>
      <c r="G168" s="6" t="s">
        <v>1024</v>
      </c>
      <c r="H168" s="5">
        <v>11206</v>
      </c>
      <c r="I168" s="5"/>
      <c r="J168" s="50">
        <f t="shared" si="12"/>
        <v>46810.100000000006</v>
      </c>
      <c r="K168" s="50">
        <f t="shared" si="13"/>
        <v>93620.200000000012</v>
      </c>
      <c r="L168" s="50">
        <v>0</v>
      </c>
      <c r="M168" s="50">
        <v>0</v>
      </c>
      <c r="N168" s="50">
        <f t="shared" si="14"/>
        <v>234050.5</v>
      </c>
      <c r="O168" s="50">
        <f t="shared" si="15"/>
        <v>93620.200000000012</v>
      </c>
      <c r="P168" s="50">
        <v>468101</v>
      </c>
      <c r="Q168" s="50"/>
      <c r="R168" s="50"/>
      <c r="S168" s="35">
        <f t="shared" si="11"/>
        <v>468101.00000000006</v>
      </c>
      <c r="T168" s="5"/>
    </row>
    <row r="169" spans="1:20" x14ac:dyDescent="0.25">
      <c r="A169" s="2" t="s">
        <v>281</v>
      </c>
      <c r="B169" s="2" t="s">
        <v>652</v>
      </c>
      <c r="C169" s="3" t="s">
        <v>282</v>
      </c>
      <c r="D169" s="5" t="s">
        <v>786</v>
      </c>
      <c r="E169" s="3" t="s">
        <v>982</v>
      </c>
      <c r="F169" s="6" t="s">
        <v>801</v>
      </c>
      <c r="G169" s="6" t="s">
        <v>1024</v>
      </c>
      <c r="H169" s="5">
        <v>11222</v>
      </c>
      <c r="I169" s="5"/>
      <c r="J169" s="50">
        <f t="shared" si="12"/>
        <v>44895.9</v>
      </c>
      <c r="K169" s="50">
        <f t="shared" si="13"/>
        <v>89791.8</v>
      </c>
      <c r="L169" s="50">
        <v>0</v>
      </c>
      <c r="M169" s="50">
        <v>0</v>
      </c>
      <c r="N169" s="50">
        <f t="shared" si="14"/>
        <v>224479.5</v>
      </c>
      <c r="O169" s="50">
        <f t="shared" si="15"/>
        <v>89791.8</v>
      </c>
      <c r="P169" s="50">
        <v>448959</v>
      </c>
      <c r="Q169" s="50"/>
      <c r="R169" s="50"/>
      <c r="S169" s="35">
        <f t="shared" si="11"/>
        <v>448959</v>
      </c>
      <c r="T169" s="5"/>
    </row>
    <row r="170" spans="1:20" x14ac:dyDescent="0.25">
      <c r="A170" s="37" t="s">
        <v>283</v>
      </c>
      <c r="B170" s="2" t="s">
        <v>653</v>
      </c>
      <c r="C170" s="3" t="s">
        <v>284</v>
      </c>
      <c r="D170" s="5" t="s">
        <v>783</v>
      </c>
      <c r="E170" s="3" t="s">
        <v>782</v>
      </c>
      <c r="F170" s="6" t="s">
        <v>801</v>
      </c>
      <c r="G170" s="6" t="s">
        <v>1024</v>
      </c>
      <c r="H170" s="5">
        <v>11206</v>
      </c>
      <c r="I170" s="5"/>
      <c r="J170" s="50">
        <f t="shared" si="12"/>
        <v>12772.2</v>
      </c>
      <c r="K170" s="50">
        <f t="shared" si="13"/>
        <v>25544.400000000001</v>
      </c>
      <c r="L170" s="50">
        <v>0</v>
      </c>
      <c r="M170" s="50">
        <v>0</v>
      </c>
      <c r="N170" s="50">
        <f t="shared" si="14"/>
        <v>63861</v>
      </c>
      <c r="O170" s="50">
        <f t="shared" si="15"/>
        <v>25544.400000000001</v>
      </c>
      <c r="P170" s="50">
        <v>127722</v>
      </c>
      <c r="Q170" s="50"/>
      <c r="R170" s="50"/>
      <c r="S170" s="35">
        <f t="shared" si="11"/>
        <v>127722</v>
      </c>
      <c r="T170" s="5"/>
    </row>
    <row r="171" spans="1:20" x14ac:dyDescent="0.25">
      <c r="A171" s="2" t="s">
        <v>285</v>
      </c>
      <c r="B171" s="2" t="s">
        <v>654</v>
      </c>
      <c r="C171" s="3" t="s">
        <v>286</v>
      </c>
      <c r="D171" s="5" t="s">
        <v>783</v>
      </c>
      <c r="E171" s="3" t="s">
        <v>983</v>
      </c>
      <c r="F171" s="6" t="s">
        <v>801</v>
      </c>
      <c r="G171" s="6" t="s">
        <v>1024</v>
      </c>
      <c r="H171" s="5">
        <v>11206</v>
      </c>
      <c r="I171" s="5"/>
      <c r="J171" s="50">
        <f t="shared" si="12"/>
        <v>48262.100000000006</v>
      </c>
      <c r="K171" s="50">
        <f t="shared" si="13"/>
        <v>96524.200000000012</v>
      </c>
      <c r="L171" s="50">
        <v>0</v>
      </c>
      <c r="M171" s="50">
        <v>0</v>
      </c>
      <c r="N171" s="50">
        <f t="shared" si="14"/>
        <v>241310.5</v>
      </c>
      <c r="O171" s="50">
        <f t="shared" si="15"/>
        <v>96524.200000000012</v>
      </c>
      <c r="P171" s="50">
        <v>482621</v>
      </c>
      <c r="Q171" s="50"/>
      <c r="R171" s="50"/>
      <c r="S171" s="35">
        <f t="shared" si="11"/>
        <v>482621.00000000006</v>
      </c>
      <c r="T171" s="5"/>
    </row>
    <row r="172" spans="1:20" x14ac:dyDescent="0.25">
      <c r="A172" s="2" t="s">
        <v>287</v>
      </c>
      <c r="B172" s="2" t="s">
        <v>655</v>
      </c>
      <c r="C172" s="3" t="s">
        <v>288</v>
      </c>
      <c r="D172" s="5" t="s">
        <v>783</v>
      </c>
      <c r="E172" s="3" t="s">
        <v>779</v>
      </c>
      <c r="F172" s="6" t="s">
        <v>801</v>
      </c>
      <c r="G172" s="6" t="s">
        <v>1023</v>
      </c>
      <c r="H172" s="5">
        <v>11206</v>
      </c>
      <c r="I172" s="5"/>
      <c r="J172" s="50">
        <f t="shared" si="12"/>
        <v>42868.600000000006</v>
      </c>
      <c r="K172" s="50">
        <f t="shared" si="13"/>
        <v>85737.200000000012</v>
      </c>
      <c r="L172" s="50">
        <v>0</v>
      </c>
      <c r="M172" s="50">
        <v>0</v>
      </c>
      <c r="N172" s="50">
        <f t="shared" si="14"/>
        <v>214343</v>
      </c>
      <c r="O172" s="50">
        <f t="shared" si="15"/>
        <v>85737.200000000012</v>
      </c>
      <c r="P172" s="50">
        <v>428686</v>
      </c>
      <c r="Q172" s="50"/>
      <c r="R172" s="50"/>
      <c r="S172" s="35">
        <f t="shared" si="11"/>
        <v>428686.00000000006</v>
      </c>
      <c r="T172" s="5"/>
    </row>
    <row r="173" spans="1:20" x14ac:dyDescent="0.25">
      <c r="A173" s="2" t="s">
        <v>289</v>
      </c>
      <c r="B173" s="2" t="s">
        <v>656</v>
      </c>
      <c r="C173" s="3" t="s">
        <v>290</v>
      </c>
      <c r="D173" s="5" t="s">
        <v>785</v>
      </c>
      <c r="E173" s="3" t="s">
        <v>984</v>
      </c>
      <c r="F173" s="6" t="s">
        <v>801</v>
      </c>
      <c r="G173" s="6" t="s">
        <v>1024</v>
      </c>
      <c r="H173" s="5">
        <v>11206</v>
      </c>
      <c r="I173" s="5"/>
      <c r="J173" s="50">
        <f t="shared" si="12"/>
        <v>43685.9</v>
      </c>
      <c r="K173" s="50">
        <f t="shared" si="13"/>
        <v>87371.8</v>
      </c>
      <c r="L173" s="50">
        <v>0</v>
      </c>
      <c r="M173" s="50">
        <v>0</v>
      </c>
      <c r="N173" s="50">
        <f t="shared" si="14"/>
        <v>218429.5</v>
      </c>
      <c r="O173" s="50">
        <f t="shared" si="15"/>
        <v>87371.8</v>
      </c>
      <c r="P173" s="50">
        <v>436859</v>
      </c>
      <c r="Q173" s="50"/>
      <c r="R173" s="50"/>
      <c r="S173" s="35">
        <f t="shared" si="11"/>
        <v>436859</v>
      </c>
      <c r="T173" s="5"/>
    </row>
    <row r="174" spans="1:20" x14ac:dyDescent="0.25">
      <c r="A174" s="2" t="s">
        <v>291</v>
      </c>
      <c r="B174" s="2" t="s">
        <v>657</v>
      </c>
      <c r="C174" s="3" t="s">
        <v>292</v>
      </c>
      <c r="D174" s="5" t="s">
        <v>785</v>
      </c>
      <c r="E174" s="3" t="s">
        <v>769</v>
      </c>
      <c r="F174" s="6" t="s">
        <v>801</v>
      </c>
      <c r="G174" s="6" t="s">
        <v>1023</v>
      </c>
      <c r="H174" s="5">
        <v>11211</v>
      </c>
      <c r="I174" s="5"/>
      <c r="J174" s="50">
        <f t="shared" si="12"/>
        <v>36126</v>
      </c>
      <c r="K174" s="50">
        <f t="shared" si="13"/>
        <v>72252</v>
      </c>
      <c r="L174" s="50">
        <v>0</v>
      </c>
      <c r="M174" s="50">
        <v>0</v>
      </c>
      <c r="N174" s="50">
        <f t="shared" si="14"/>
        <v>180630</v>
      </c>
      <c r="O174" s="50">
        <f t="shared" si="15"/>
        <v>72252</v>
      </c>
      <c r="P174" s="50">
        <v>361260</v>
      </c>
      <c r="Q174" s="50"/>
      <c r="R174" s="50"/>
      <c r="S174" s="35">
        <f t="shared" si="11"/>
        <v>361260</v>
      </c>
      <c r="T174" s="5"/>
    </row>
    <row r="175" spans="1:20" x14ac:dyDescent="0.25">
      <c r="A175" s="2" t="s">
        <v>293</v>
      </c>
      <c r="B175" s="2" t="s">
        <v>653</v>
      </c>
      <c r="C175" s="3" t="s">
        <v>294</v>
      </c>
      <c r="D175" s="5" t="s">
        <v>786</v>
      </c>
      <c r="E175" s="3" t="s">
        <v>983</v>
      </c>
      <c r="F175" s="6" t="s">
        <v>801</v>
      </c>
      <c r="G175" s="6" t="s">
        <v>1024</v>
      </c>
      <c r="H175" s="5">
        <v>11206</v>
      </c>
      <c r="I175" s="5"/>
      <c r="J175" s="50">
        <f t="shared" si="12"/>
        <v>46810.100000000006</v>
      </c>
      <c r="K175" s="50">
        <f t="shared" si="13"/>
        <v>93620.200000000012</v>
      </c>
      <c r="L175" s="50">
        <v>0</v>
      </c>
      <c r="M175" s="50">
        <v>0</v>
      </c>
      <c r="N175" s="50">
        <f t="shared" si="14"/>
        <v>234050.5</v>
      </c>
      <c r="O175" s="50">
        <f t="shared" si="15"/>
        <v>93620.200000000012</v>
      </c>
      <c r="P175" s="50">
        <v>468101</v>
      </c>
      <c r="Q175" s="50"/>
      <c r="R175" s="50"/>
      <c r="S175" s="35">
        <f t="shared" ref="S175:S238" si="16">J175+K175+N175+O175</f>
        <v>468101.00000000006</v>
      </c>
      <c r="T175" s="5"/>
    </row>
    <row r="176" spans="1:20" x14ac:dyDescent="0.25">
      <c r="A176" s="36" t="s">
        <v>295</v>
      </c>
      <c r="B176" s="2" t="s">
        <v>656</v>
      </c>
      <c r="C176" s="3" t="s">
        <v>296</v>
      </c>
      <c r="D176" s="5" t="s">
        <v>787</v>
      </c>
      <c r="E176" s="3" t="s">
        <v>1018</v>
      </c>
      <c r="F176" s="6" t="s">
        <v>801</v>
      </c>
      <c r="G176" s="6" t="s">
        <v>1024</v>
      </c>
      <c r="H176" s="5">
        <v>11206</v>
      </c>
      <c r="I176" s="5"/>
      <c r="J176" s="50">
        <f t="shared" si="12"/>
        <v>15241.400000000001</v>
      </c>
      <c r="K176" s="50">
        <f t="shared" si="13"/>
        <v>30482.800000000003</v>
      </c>
      <c r="L176" s="50">
        <v>0</v>
      </c>
      <c r="M176" s="50">
        <v>0</v>
      </c>
      <c r="N176" s="50">
        <f t="shared" si="14"/>
        <v>76207</v>
      </c>
      <c r="O176" s="50">
        <f t="shared" si="15"/>
        <v>30482.800000000003</v>
      </c>
      <c r="P176" s="50">
        <v>152414</v>
      </c>
      <c r="Q176" s="50"/>
      <c r="R176" s="50"/>
      <c r="S176" s="35">
        <f t="shared" si="16"/>
        <v>152414</v>
      </c>
      <c r="T176" s="5"/>
    </row>
    <row r="177" spans="1:20" x14ac:dyDescent="0.25">
      <c r="A177" s="2" t="s">
        <v>297</v>
      </c>
      <c r="B177" s="2" t="s">
        <v>658</v>
      </c>
      <c r="C177" s="3" t="s">
        <v>298</v>
      </c>
      <c r="D177" s="5" t="s">
        <v>785</v>
      </c>
      <c r="E177" s="3" t="s">
        <v>947</v>
      </c>
      <c r="F177" s="6" t="s">
        <v>801</v>
      </c>
      <c r="G177" s="6" t="s">
        <v>1024</v>
      </c>
      <c r="H177" s="5">
        <v>11222</v>
      </c>
      <c r="I177" s="5"/>
      <c r="J177" s="50">
        <f t="shared" si="12"/>
        <v>43685.9</v>
      </c>
      <c r="K177" s="50">
        <f t="shared" si="13"/>
        <v>87371.8</v>
      </c>
      <c r="L177" s="50">
        <v>0</v>
      </c>
      <c r="M177" s="50">
        <v>0</v>
      </c>
      <c r="N177" s="50">
        <f t="shared" si="14"/>
        <v>218429.5</v>
      </c>
      <c r="O177" s="50">
        <f t="shared" si="15"/>
        <v>87371.8</v>
      </c>
      <c r="P177" s="50">
        <v>436859</v>
      </c>
      <c r="Q177" s="50"/>
      <c r="R177" s="50"/>
      <c r="S177" s="35">
        <f t="shared" si="16"/>
        <v>436859</v>
      </c>
      <c r="T177" s="5"/>
    </row>
    <row r="178" spans="1:20" x14ac:dyDescent="0.25">
      <c r="A178" s="2" t="s">
        <v>299</v>
      </c>
      <c r="B178" s="2" t="s">
        <v>659</v>
      </c>
      <c r="C178" s="3" t="s">
        <v>300</v>
      </c>
      <c r="D178" s="5" t="s">
        <v>783</v>
      </c>
      <c r="E178" s="3" t="s">
        <v>771</v>
      </c>
      <c r="F178" s="6" t="s">
        <v>801</v>
      </c>
      <c r="G178" s="6" t="s">
        <v>1023</v>
      </c>
      <c r="H178" s="5">
        <v>11217</v>
      </c>
      <c r="I178" s="5"/>
      <c r="J178" s="50">
        <f t="shared" si="12"/>
        <v>34906.6</v>
      </c>
      <c r="K178" s="50">
        <f t="shared" si="13"/>
        <v>69813.2</v>
      </c>
      <c r="L178" s="50">
        <v>0</v>
      </c>
      <c r="M178" s="50">
        <v>0</v>
      </c>
      <c r="N178" s="50">
        <f t="shared" si="14"/>
        <v>174533</v>
      </c>
      <c r="O178" s="50">
        <f t="shared" si="15"/>
        <v>69813.2</v>
      </c>
      <c r="P178" s="50">
        <v>349066</v>
      </c>
      <c r="Q178" s="50"/>
      <c r="R178" s="50"/>
      <c r="S178" s="35">
        <f t="shared" si="16"/>
        <v>349066</v>
      </c>
      <c r="T178" s="5"/>
    </row>
    <row r="179" spans="1:20" x14ac:dyDescent="0.25">
      <c r="A179" s="52" t="s">
        <v>803</v>
      </c>
      <c r="B179" s="46" t="s">
        <v>802</v>
      </c>
      <c r="C179" s="46" t="s">
        <v>849</v>
      </c>
      <c r="D179" s="46" t="s">
        <v>783</v>
      </c>
      <c r="E179" s="46" t="s">
        <v>1008</v>
      </c>
      <c r="F179" s="47" t="s">
        <v>906</v>
      </c>
      <c r="G179" s="47" t="s">
        <v>1024</v>
      </c>
      <c r="H179" s="46">
        <v>11220</v>
      </c>
      <c r="I179" s="5"/>
      <c r="J179" s="59">
        <f t="shared" si="12"/>
        <v>52210</v>
      </c>
      <c r="K179" s="59">
        <f t="shared" si="13"/>
        <v>104420</v>
      </c>
      <c r="L179" s="59">
        <v>0</v>
      </c>
      <c r="M179" s="59">
        <v>0</v>
      </c>
      <c r="N179" s="59">
        <f t="shared" si="14"/>
        <v>261050</v>
      </c>
      <c r="O179" s="59">
        <f t="shared" si="15"/>
        <v>104420</v>
      </c>
      <c r="P179" s="50">
        <v>522100</v>
      </c>
      <c r="Q179" s="59"/>
      <c r="R179" s="59"/>
      <c r="S179" s="32">
        <f t="shared" si="16"/>
        <v>522100</v>
      </c>
    </row>
    <row r="180" spans="1:20" x14ac:dyDescent="0.25">
      <c r="A180" s="2" t="s">
        <v>301</v>
      </c>
      <c r="B180" s="2" t="s">
        <v>660</v>
      </c>
      <c r="C180" s="3" t="s">
        <v>302</v>
      </c>
      <c r="D180" s="5" t="s">
        <v>783</v>
      </c>
      <c r="E180" s="3" t="s">
        <v>771</v>
      </c>
      <c r="F180" s="6" t="s">
        <v>801</v>
      </c>
      <c r="G180" s="6" t="s">
        <v>1023</v>
      </c>
      <c r="H180" s="5">
        <v>11215</v>
      </c>
      <c r="I180" s="5"/>
      <c r="J180" s="50">
        <f t="shared" si="12"/>
        <v>34849.9</v>
      </c>
      <c r="K180" s="50">
        <f t="shared" si="13"/>
        <v>69699.8</v>
      </c>
      <c r="L180" s="50">
        <v>0</v>
      </c>
      <c r="M180" s="50">
        <v>0</v>
      </c>
      <c r="N180" s="50">
        <f t="shared" si="14"/>
        <v>174249.5</v>
      </c>
      <c r="O180" s="50">
        <f t="shared" si="15"/>
        <v>69699.8</v>
      </c>
      <c r="P180" s="50">
        <v>348499</v>
      </c>
      <c r="Q180" s="50"/>
      <c r="R180" s="50"/>
      <c r="S180" s="35">
        <f t="shared" si="16"/>
        <v>348499</v>
      </c>
      <c r="T180" s="5"/>
    </row>
    <row r="181" spans="1:20" x14ac:dyDescent="0.25">
      <c r="A181" s="2" t="s">
        <v>303</v>
      </c>
      <c r="B181" s="2" t="s">
        <v>661</v>
      </c>
      <c r="C181" s="3" t="s">
        <v>304</v>
      </c>
      <c r="D181" s="5" t="s">
        <v>785</v>
      </c>
      <c r="E181" s="3" t="s">
        <v>777</v>
      </c>
      <c r="F181" s="6" t="s">
        <v>801</v>
      </c>
      <c r="G181" s="6" t="s">
        <v>1023</v>
      </c>
      <c r="H181" s="5">
        <v>11201</v>
      </c>
      <c r="I181" s="5"/>
      <c r="J181" s="50">
        <f t="shared" si="12"/>
        <v>40298.400000000001</v>
      </c>
      <c r="K181" s="50">
        <f t="shared" si="13"/>
        <v>80596.800000000003</v>
      </c>
      <c r="L181" s="50">
        <v>0</v>
      </c>
      <c r="M181" s="50">
        <v>0</v>
      </c>
      <c r="N181" s="50">
        <f t="shared" si="14"/>
        <v>201492</v>
      </c>
      <c r="O181" s="50">
        <f t="shared" si="15"/>
        <v>80596.800000000003</v>
      </c>
      <c r="P181" s="50">
        <v>402984</v>
      </c>
      <c r="Q181" s="50"/>
      <c r="R181" s="50"/>
      <c r="S181" s="35">
        <f t="shared" si="16"/>
        <v>402984</v>
      </c>
      <c r="T181" s="5"/>
    </row>
    <row r="182" spans="1:20" x14ac:dyDescent="0.25">
      <c r="A182" s="52" t="s">
        <v>921</v>
      </c>
      <c r="B182" s="46" t="s">
        <v>922</v>
      </c>
      <c r="C182" s="46" t="s">
        <v>935</v>
      </c>
      <c r="D182" s="46" t="s">
        <v>783</v>
      </c>
      <c r="E182" s="46" t="s">
        <v>1008</v>
      </c>
      <c r="F182" s="47" t="s">
        <v>937</v>
      </c>
      <c r="G182" s="47" t="s">
        <v>1024</v>
      </c>
      <c r="H182" s="46">
        <v>11233</v>
      </c>
      <c r="I182" s="5"/>
      <c r="J182" s="59">
        <f t="shared" si="12"/>
        <v>42175.890000000007</v>
      </c>
      <c r="K182" s="59">
        <f t="shared" si="13"/>
        <v>84351.780000000013</v>
      </c>
      <c r="L182" s="59">
        <v>0</v>
      </c>
      <c r="M182" s="59">
        <v>0</v>
      </c>
      <c r="N182" s="59">
        <f t="shared" si="14"/>
        <v>210879.45</v>
      </c>
      <c r="O182" s="59">
        <f t="shared" si="15"/>
        <v>84351.780000000013</v>
      </c>
      <c r="P182" s="50">
        <v>421758.9</v>
      </c>
      <c r="Q182" s="59"/>
      <c r="R182" s="59"/>
      <c r="S182" s="32">
        <f t="shared" si="16"/>
        <v>421758.9</v>
      </c>
    </row>
    <row r="183" spans="1:20" x14ac:dyDescent="0.25">
      <c r="A183" s="2" t="s">
        <v>305</v>
      </c>
      <c r="B183" s="2" t="s">
        <v>662</v>
      </c>
      <c r="C183" s="3" t="s">
        <v>306</v>
      </c>
      <c r="D183" s="5" t="s">
        <v>783</v>
      </c>
      <c r="E183" s="3" t="s">
        <v>762</v>
      </c>
      <c r="F183" s="6" t="s">
        <v>801</v>
      </c>
      <c r="G183" s="6" t="s">
        <v>1023</v>
      </c>
      <c r="H183" s="5">
        <v>11221</v>
      </c>
      <c r="I183" s="5"/>
      <c r="J183" s="50">
        <f t="shared" si="12"/>
        <v>25462.800000000003</v>
      </c>
      <c r="K183" s="50">
        <f t="shared" si="13"/>
        <v>50925.600000000006</v>
      </c>
      <c r="L183" s="50">
        <v>0</v>
      </c>
      <c r="M183" s="50">
        <v>0</v>
      </c>
      <c r="N183" s="50">
        <f t="shared" si="14"/>
        <v>127314</v>
      </c>
      <c r="O183" s="50">
        <f t="shared" si="15"/>
        <v>50925.600000000006</v>
      </c>
      <c r="P183" s="50">
        <v>254628</v>
      </c>
      <c r="Q183" s="50"/>
      <c r="R183" s="50"/>
      <c r="S183" s="35">
        <f t="shared" si="16"/>
        <v>254628.00000000003</v>
      </c>
      <c r="T183" s="5"/>
    </row>
    <row r="184" spans="1:20" x14ac:dyDescent="0.25">
      <c r="A184" s="2" t="s">
        <v>307</v>
      </c>
      <c r="B184" s="2" t="s">
        <v>663</v>
      </c>
      <c r="C184" s="3" t="s">
        <v>308</v>
      </c>
      <c r="D184" s="5" t="s">
        <v>783</v>
      </c>
      <c r="E184" s="3" t="s">
        <v>1011</v>
      </c>
      <c r="F184" s="6" t="s">
        <v>801</v>
      </c>
      <c r="G184" s="6" t="s">
        <v>1023</v>
      </c>
      <c r="H184" s="5">
        <v>11233</v>
      </c>
      <c r="I184" s="5"/>
      <c r="J184" s="50">
        <f t="shared" si="12"/>
        <v>19306.5</v>
      </c>
      <c r="K184" s="50">
        <f t="shared" si="13"/>
        <v>38613</v>
      </c>
      <c r="L184" s="50">
        <v>0</v>
      </c>
      <c r="M184" s="50">
        <v>0</v>
      </c>
      <c r="N184" s="50">
        <f t="shared" si="14"/>
        <v>96532.5</v>
      </c>
      <c r="O184" s="50">
        <f t="shared" si="15"/>
        <v>38613</v>
      </c>
      <c r="P184" s="50">
        <v>193065</v>
      </c>
      <c r="Q184" s="50"/>
      <c r="R184" s="50"/>
      <c r="S184" s="35">
        <f t="shared" si="16"/>
        <v>193065</v>
      </c>
      <c r="T184" s="5"/>
    </row>
    <row r="185" spans="1:20" x14ac:dyDescent="0.25">
      <c r="A185" s="2" t="s">
        <v>309</v>
      </c>
      <c r="B185" s="2" t="s">
        <v>664</v>
      </c>
      <c r="C185" s="3" t="s">
        <v>310</v>
      </c>
      <c r="D185" s="5" t="s">
        <v>783</v>
      </c>
      <c r="E185" s="3" t="s">
        <v>762</v>
      </c>
      <c r="F185" s="6" t="s">
        <v>801</v>
      </c>
      <c r="G185" s="6" t="s">
        <v>1023</v>
      </c>
      <c r="H185" s="5">
        <v>11221</v>
      </c>
      <c r="I185" s="5"/>
      <c r="J185" s="50">
        <f t="shared" si="12"/>
        <v>20955.300000000003</v>
      </c>
      <c r="K185" s="50">
        <f t="shared" si="13"/>
        <v>41910.600000000006</v>
      </c>
      <c r="L185" s="50">
        <v>0</v>
      </c>
      <c r="M185" s="50">
        <v>0</v>
      </c>
      <c r="N185" s="50">
        <f t="shared" si="14"/>
        <v>104776.5</v>
      </c>
      <c r="O185" s="50">
        <f t="shared" si="15"/>
        <v>41910.600000000006</v>
      </c>
      <c r="P185" s="50">
        <v>209553</v>
      </c>
      <c r="Q185" s="50"/>
      <c r="R185" s="50"/>
      <c r="S185" s="35">
        <f t="shared" si="16"/>
        <v>209553.00000000003</v>
      </c>
      <c r="T185" s="5"/>
    </row>
    <row r="186" spans="1:20" x14ac:dyDescent="0.25">
      <c r="A186" s="2" t="s">
        <v>311</v>
      </c>
      <c r="B186" s="2" t="s">
        <v>665</v>
      </c>
      <c r="C186" s="3" t="s">
        <v>312</v>
      </c>
      <c r="D186" s="5" t="s">
        <v>784</v>
      </c>
      <c r="E186" s="3" t="s">
        <v>985</v>
      </c>
      <c r="F186" s="6" t="s">
        <v>801</v>
      </c>
      <c r="G186" s="6" t="s">
        <v>1024</v>
      </c>
      <c r="H186" s="5">
        <v>11221</v>
      </c>
      <c r="I186" s="5"/>
      <c r="J186" s="50">
        <f t="shared" si="12"/>
        <v>48262.100000000006</v>
      </c>
      <c r="K186" s="50">
        <f t="shared" si="13"/>
        <v>96524.200000000012</v>
      </c>
      <c r="L186" s="50">
        <v>0</v>
      </c>
      <c r="M186" s="50">
        <v>0</v>
      </c>
      <c r="N186" s="50">
        <f t="shared" si="14"/>
        <v>241310.5</v>
      </c>
      <c r="O186" s="50">
        <f t="shared" si="15"/>
        <v>96524.200000000012</v>
      </c>
      <c r="P186" s="50">
        <v>482621</v>
      </c>
      <c r="Q186" s="50"/>
      <c r="R186" s="50"/>
      <c r="S186" s="35">
        <f t="shared" si="16"/>
        <v>482621.00000000006</v>
      </c>
      <c r="T186" s="5"/>
    </row>
    <row r="187" spans="1:20" x14ac:dyDescent="0.25">
      <c r="A187" s="2" t="s">
        <v>313</v>
      </c>
      <c r="B187" s="2" t="s">
        <v>666</v>
      </c>
      <c r="C187" s="3" t="s">
        <v>314</v>
      </c>
      <c r="D187" s="5" t="s">
        <v>783</v>
      </c>
      <c r="E187" s="3" t="s">
        <v>986</v>
      </c>
      <c r="F187" s="6" t="s">
        <v>801</v>
      </c>
      <c r="G187" s="6" t="s">
        <v>1024</v>
      </c>
      <c r="H187" s="5">
        <v>11213</v>
      </c>
      <c r="I187" s="5"/>
      <c r="J187" s="50">
        <f t="shared" si="12"/>
        <v>48262.100000000006</v>
      </c>
      <c r="K187" s="50">
        <f t="shared" si="13"/>
        <v>96524.200000000012</v>
      </c>
      <c r="L187" s="50">
        <v>0</v>
      </c>
      <c r="M187" s="50">
        <v>0</v>
      </c>
      <c r="N187" s="50">
        <f t="shared" si="14"/>
        <v>241310.5</v>
      </c>
      <c r="O187" s="50">
        <f t="shared" si="15"/>
        <v>96524.200000000012</v>
      </c>
      <c r="P187" s="50">
        <v>482621</v>
      </c>
      <c r="Q187" s="50"/>
      <c r="R187" s="50"/>
      <c r="S187" s="35">
        <f t="shared" si="16"/>
        <v>482621.00000000006</v>
      </c>
      <c r="T187" s="5"/>
    </row>
    <row r="188" spans="1:20" x14ac:dyDescent="0.25">
      <c r="A188" s="2" t="s">
        <v>315</v>
      </c>
      <c r="B188" s="2" t="s">
        <v>667</v>
      </c>
      <c r="C188" s="3" t="s">
        <v>316</v>
      </c>
      <c r="D188" s="5" t="s">
        <v>785</v>
      </c>
      <c r="E188" s="3" t="s">
        <v>776</v>
      </c>
      <c r="F188" s="6" t="s">
        <v>801</v>
      </c>
      <c r="G188" s="6" t="s">
        <v>1024</v>
      </c>
      <c r="H188" s="5">
        <v>11213</v>
      </c>
      <c r="I188" s="5"/>
      <c r="J188" s="50">
        <f t="shared" si="12"/>
        <v>43685.9</v>
      </c>
      <c r="K188" s="50">
        <f t="shared" si="13"/>
        <v>87371.8</v>
      </c>
      <c r="L188" s="50">
        <v>0</v>
      </c>
      <c r="M188" s="50">
        <v>0</v>
      </c>
      <c r="N188" s="50">
        <f t="shared" si="14"/>
        <v>218429.5</v>
      </c>
      <c r="O188" s="50">
        <f t="shared" si="15"/>
        <v>87371.8</v>
      </c>
      <c r="P188" s="50">
        <v>436859</v>
      </c>
      <c r="Q188" s="50"/>
      <c r="R188" s="50"/>
      <c r="S188" s="35">
        <f t="shared" si="16"/>
        <v>436859</v>
      </c>
      <c r="T188" s="5"/>
    </row>
    <row r="189" spans="1:20" x14ac:dyDescent="0.25">
      <c r="A189" s="2" t="s">
        <v>317</v>
      </c>
      <c r="B189" s="2" t="s">
        <v>662</v>
      </c>
      <c r="C189" s="3" t="s">
        <v>318</v>
      </c>
      <c r="D189" s="5" t="s">
        <v>786</v>
      </c>
      <c r="E189" s="3" t="s">
        <v>762</v>
      </c>
      <c r="F189" s="6" t="s">
        <v>801</v>
      </c>
      <c r="G189" s="6" t="s">
        <v>1023</v>
      </c>
      <c r="H189" s="5">
        <v>11221</v>
      </c>
      <c r="I189" s="5"/>
      <c r="J189" s="50">
        <f t="shared" si="12"/>
        <v>12632.1</v>
      </c>
      <c r="K189" s="50">
        <f t="shared" si="13"/>
        <v>25264.2</v>
      </c>
      <c r="L189" s="50">
        <v>0</v>
      </c>
      <c r="M189" s="50">
        <v>0</v>
      </c>
      <c r="N189" s="50">
        <f t="shared" si="14"/>
        <v>63160.5</v>
      </c>
      <c r="O189" s="50">
        <f t="shared" si="15"/>
        <v>25264.2</v>
      </c>
      <c r="P189" s="50">
        <v>126321</v>
      </c>
      <c r="Q189" s="50"/>
      <c r="R189" s="50"/>
      <c r="S189" s="35">
        <f t="shared" si="16"/>
        <v>126321</v>
      </c>
      <c r="T189" s="5"/>
    </row>
    <row r="190" spans="1:20" x14ac:dyDescent="0.25">
      <c r="A190" s="2" t="s">
        <v>319</v>
      </c>
      <c r="B190" s="2" t="s">
        <v>668</v>
      </c>
      <c r="C190" s="3" t="s">
        <v>320</v>
      </c>
      <c r="D190" s="5" t="s">
        <v>785</v>
      </c>
      <c r="E190" s="3" t="s">
        <v>987</v>
      </c>
      <c r="F190" s="6" t="s">
        <v>801</v>
      </c>
      <c r="G190" s="6" t="s">
        <v>1024</v>
      </c>
      <c r="H190" s="5">
        <v>11221</v>
      </c>
      <c r="I190" s="5"/>
      <c r="J190" s="50">
        <f t="shared" si="12"/>
        <v>43422.100000000006</v>
      </c>
      <c r="K190" s="50">
        <f t="shared" si="13"/>
        <v>86844.200000000012</v>
      </c>
      <c r="L190" s="50">
        <v>0</v>
      </c>
      <c r="M190" s="50">
        <v>0</v>
      </c>
      <c r="N190" s="50">
        <f t="shared" si="14"/>
        <v>217110.5</v>
      </c>
      <c r="O190" s="50">
        <f t="shared" si="15"/>
        <v>86844.200000000012</v>
      </c>
      <c r="P190" s="50">
        <v>434221</v>
      </c>
      <c r="Q190" s="50"/>
      <c r="R190" s="50"/>
      <c r="S190" s="35">
        <f t="shared" si="16"/>
        <v>434221.00000000006</v>
      </c>
      <c r="T190" s="5"/>
    </row>
    <row r="191" spans="1:20" x14ac:dyDescent="0.25">
      <c r="A191" s="36" t="s">
        <v>321</v>
      </c>
      <c r="B191" s="2" t="s">
        <v>669</v>
      </c>
      <c r="C191" s="3" t="s">
        <v>322</v>
      </c>
      <c r="D191" s="5" t="s">
        <v>783</v>
      </c>
      <c r="E191" s="3" t="s">
        <v>1017</v>
      </c>
      <c r="F191" s="6" t="s">
        <v>801</v>
      </c>
      <c r="G191" s="6" t="s">
        <v>1022</v>
      </c>
      <c r="H191" s="5">
        <v>11233</v>
      </c>
      <c r="I191" s="5"/>
      <c r="J191" s="50">
        <f t="shared" si="12"/>
        <v>15000</v>
      </c>
      <c r="K191" s="50">
        <f t="shared" si="13"/>
        <v>30000</v>
      </c>
      <c r="L191" s="50">
        <v>0</v>
      </c>
      <c r="M191" s="50">
        <v>0</v>
      </c>
      <c r="N191" s="50">
        <f t="shared" si="14"/>
        <v>75000</v>
      </c>
      <c r="O191" s="50">
        <f t="shared" si="15"/>
        <v>30000</v>
      </c>
      <c r="P191" s="50">
        <v>150000</v>
      </c>
      <c r="Q191" s="50"/>
      <c r="R191" s="50"/>
      <c r="S191" s="35">
        <f t="shared" si="16"/>
        <v>150000</v>
      </c>
      <c r="T191" s="5"/>
    </row>
    <row r="192" spans="1:20" x14ac:dyDescent="0.25">
      <c r="A192" s="36" t="s">
        <v>323</v>
      </c>
      <c r="B192" s="2" t="s">
        <v>670</v>
      </c>
      <c r="C192" s="3" t="s">
        <v>324</v>
      </c>
      <c r="D192" s="5" t="s">
        <v>783</v>
      </c>
      <c r="E192" s="3" t="s">
        <v>1017</v>
      </c>
      <c r="F192" s="6" t="s">
        <v>801</v>
      </c>
      <c r="G192" s="6" t="s">
        <v>1022</v>
      </c>
      <c r="H192" s="5">
        <v>11225</v>
      </c>
      <c r="I192" s="5"/>
      <c r="J192" s="50">
        <f t="shared" si="12"/>
        <v>15000</v>
      </c>
      <c r="K192" s="50">
        <f t="shared" si="13"/>
        <v>30000</v>
      </c>
      <c r="L192" s="50">
        <v>0</v>
      </c>
      <c r="M192" s="50">
        <v>0</v>
      </c>
      <c r="N192" s="50">
        <f t="shared" si="14"/>
        <v>75000</v>
      </c>
      <c r="O192" s="50">
        <f t="shared" si="15"/>
        <v>30000</v>
      </c>
      <c r="P192" s="50">
        <v>150000</v>
      </c>
      <c r="Q192" s="50"/>
      <c r="R192" s="50"/>
      <c r="S192" s="35">
        <f t="shared" si="16"/>
        <v>150000</v>
      </c>
      <c r="T192" s="5"/>
    </row>
    <row r="193" spans="1:20" x14ac:dyDescent="0.25">
      <c r="A193" s="36" t="s">
        <v>325</v>
      </c>
      <c r="B193" s="2" t="s">
        <v>671</v>
      </c>
      <c r="C193" s="3" t="s">
        <v>326</v>
      </c>
      <c r="D193" s="5" t="s">
        <v>786</v>
      </c>
      <c r="E193" s="3" t="s">
        <v>1017</v>
      </c>
      <c r="F193" s="6" t="s">
        <v>801</v>
      </c>
      <c r="G193" s="6" t="s">
        <v>1022</v>
      </c>
      <c r="H193" s="5">
        <v>11226</v>
      </c>
      <c r="I193" s="5"/>
      <c r="J193" s="50">
        <f t="shared" si="12"/>
        <v>15000</v>
      </c>
      <c r="K193" s="50">
        <f t="shared" si="13"/>
        <v>30000</v>
      </c>
      <c r="L193" s="50">
        <v>0</v>
      </c>
      <c r="M193" s="50">
        <v>0</v>
      </c>
      <c r="N193" s="50">
        <f t="shared" si="14"/>
        <v>75000</v>
      </c>
      <c r="O193" s="50">
        <f t="shared" si="15"/>
        <v>30000</v>
      </c>
      <c r="P193" s="50">
        <v>150000</v>
      </c>
      <c r="Q193" s="50"/>
      <c r="R193" s="50"/>
      <c r="S193" s="35">
        <f t="shared" si="16"/>
        <v>150000</v>
      </c>
      <c r="T193" s="5"/>
    </row>
    <row r="194" spans="1:20" x14ac:dyDescent="0.25">
      <c r="A194" s="2" t="s">
        <v>327</v>
      </c>
      <c r="B194" s="2" t="s">
        <v>672</v>
      </c>
      <c r="C194" s="3" t="s">
        <v>328</v>
      </c>
      <c r="D194" s="5" t="s">
        <v>786</v>
      </c>
      <c r="E194" s="3" t="s">
        <v>988</v>
      </c>
      <c r="F194" s="6" t="s">
        <v>801</v>
      </c>
      <c r="G194" s="6" t="s">
        <v>1024</v>
      </c>
      <c r="H194" s="5">
        <v>11225</v>
      </c>
      <c r="I194" s="5"/>
      <c r="J194" s="50">
        <f t="shared" ref="J194:J257" si="17">P194*0.1</f>
        <v>44632.100000000006</v>
      </c>
      <c r="K194" s="50">
        <f t="shared" ref="K194:K257" si="18">P194*0.2</f>
        <v>89264.200000000012</v>
      </c>
      <c r="L194" s="50">
        <v>0</v>
      </c>
      <c r="M194" s="50">
        <v>0</v>
      </c>
      <c r="N194" s="50">
        <f t="shared" ref="N194:N257" si="19">P194*0.5</f>
        <v>223160.5</v>
      </c>
      <c r="O194" s="50">
        <f t="shared" ref="O194:O257" si="20">P194*0.2</f>
        <v>89264.200000000012</v>
      </c>
      <c r="P194" s="50">
        <v>446321</v>
      </c>
      <c r="Q194" s="50"/>
      <c r="R194" s="50"/>
      <c r="S194" s="35">
        <f t="shared" si="16"/>
        <v>446321.00000000006</v>
      </c>
      <c r="T194" s="5"/>
    </row>
    <row r="195" spans="1:20" x14ac:dyDescent="0.25">
      <c r="A195" s="2" t="s">
        <v>329</v>
      </c>
      <c r="B195" s="2" t="s">
        <v>673</v>
      </c>
      <c r="C195" s="3" t="s">
        <v>330</v>
      </c>
      <c r="D195" s="5" t="s">
        <v>786</v>
      </c>
      <c r="E195" s="3" t="s">
        <v>989</v>
      </c>
      <c r="F195" s="6" t="s">
        <v>801</v>
      </c>
      <c r="G195" s="6" t="s">
        <v>1024</v>
      </c>
      <c r="H195" s="5">
        <v>11213</v>
      </c>
      <c r="I195" s="5"/>
      <c r="J195" s="50">
        <f t="shared" si="17"/>
        <v>44895.9</v>
      </c>
      <c r="K195" s="50">
        <f t="shared" si="18"/>
        <v>89791.8</v>
      </c>
      <c r="L195" s="50">
        <v>0</v>
      </c>
      <c r="M195" s="50">
        <v>0</v>
      </c>
      <c r="N195" s="50">
        <f t="shared" si="19"/>
        <v>224479.5</v>
      </c>
      <c r="O195" s="50">
        <f t="shared" si="20"/>
        <v>89791.8</v>
      </c>
      <c r="P195" s="50">
        <v>448959</v>
      </c>
      <c r="Q195" s="50"/>
      <c r="R195" s="50"/>
      <c r="S195" s="35">
        <f t="shared" si="16"/>
        <v>448959</v>
      </c>
      <c r="T195" s="5"/>
    </row>
    <row r="196" spans="1:20" x14ac:dyDescent="0.25">
      <c r="A196" s="3" t="s">
        <v>331</v>
      </c>
      <c r="B196" s="2" t="s">
        <v>674</v>
      </c>
      <c r="C196" s="3" t="s">
        <v>332</v>
      </c>
      <c r="D196" s="5" t="s">
        <v>785</v>
      </c>
      <c r="E196" s="3" t="s">
        <v>1008</v>
      </c>
      <c r="F196" s="6" t="s">
        <v>801</v>
      </c>
      <c r="G196" s="6" t="s">
        <v>1024</v>
      </c>
      <c r="H196" s="5">
        <v>11212</v>
      </c>
      <c r="I196" s="5"/>
      <c r="J196" s="50">
        <f t="shared" si="17"/>
        <v>41507.9</v>
      </c>
      <c r="K196" s="50">
        <f t="shared" si="18"/>
        <v>83015.8</v>
      </c>
      <c r="L196" s="50">
        <v>0</v>
      </c>
      <c r="M196" s="50">
        <v>0</v>
      </c>
      <c r="N196" s="50">
        <f t="shared" si="19"/>
        <v>207539.5</v>
      </c>
      <c r="O196" s="50">
        <f t="shared" si="20"/>
        <v>83015.8</v>
      </c>
      <c r="P196" s="50">
        <v>415079</v>
      </c>
      <c r="Q196" s="50"/>
      <c r="R196" s="50"/>
      <c r="S196" s="35">
        <f t="shared" si="16"/>
        <v>415079</v>
      </c>
      <c r="T196" s="5"/>
    </row>
    <row r="197" spans="1:20" x14ac:dyDescent="0.25">
      <c r="A197" s="2" t="s">
        <v>333</v>
      </c>
      <c r="B197" s="2" t="s">
        <v>675</v>
      </c>
      <c r="C197" s="3" t="s">
        <v>334</v>
      </c>
      <c r="D197" s="5" t="s">
        <v>786</v>
      </c>
      <c r="E197" s="3" t="s">
        <v>964</v>
      </c>
      <c r="F197" s="6" t="s">
        <v>801</v>
      </c>
      <c r="G197" s="6" t="s">
        <v>1024</v>
      </c>
      <c r="H197" s="5">
        <v>11203</v>
      </c>
      <c r="I197" s="5"/>
      <c r="J197" s="50">
        <f t="shared" si="17"/>
        <v>42717.9</v>
      </c>
      <c r="K197" s="50">
        <f t="shared" si="18"/>
        <v>85435.8</v>
      </c>
      <c r="L197" s="50">
        <v>0</v>
      </c>
      <c r="M197" s="50">
        <v>0</v>
      </c>
      <c r="N197" s="50">
        <f t="shared" si="19"/>
        <v>213589.5</v>
      </c>
      <c r="O197" s="50">
        <f t="shared" si="20"/>
        <v>85435.8</v>
      </c>
      <c r="P197" s="50">
        <v>427179</v>
      </c>
      <c r="Q197" s="50"/>
      <c r="R197" s="50"/>
      <c r="S197" s="35">
        <f t="shared" si="16"/>
        <v>427179</v>
      </c>
      <c r="T197" s="5"/>
    </row>
    <row r="198" spans="1:20" x14ac:dyDescent="0.25">
      <c r="A198" s="36" t="s">
        <v>335</v>
      </c>
      <c r="B198" s="2" t="s">
        <v>676</v>
      </c>
      <c r="C198" s="3" t="s">
        <v>336</v>
      </c>
      <c r="D198" s="5" t="s">
        <v>786</v>
      </c>
      <c r="E198" s="3" t="s">
        <v>1017</v>
      </c>
      <c r="F198" s="6" t="s">
        <v>801</v>
      </c>
      <c r="G198" s="6" t="s">
        <v>1022</v>
      </c>
      <c r="H198" s="5">
        <v>11236</v>
      </c>
      <c r="I198" s="5"/>
      <c r="J198" s="50">
        <f t="shared" si="17"/>
        <v>15000</v>
      </c>
      <c r="K198" s="50">
        <f t="shared" si="18"/>
        <v>30000</v>
      </c>
      <c r="L198" s="50">
        <v>0</v>
      </c>
      <c r="M198" s="50">
        <v>0</v>
      </c>
      <c r="N198" s="50">
        <f t="shared" si="19"/>
        <v>75000</v>
      </c>
      <c r="O198" s="50">
        <f t="shared" si="20"/>
        <v>30000</v>
      </c>
      <c r="P198" s="50">
        <v>150000</v>
      </c>
      <c r="Q198" s="50"/>
      <c r="R198" s="50"/>
      <c r="S198" s="35">
        <f t="shared" si="16"/>
        <v>150000</v>
      </c>
      <c r="T198" s="5"/>
    </row>
    <row r="199" spans="1:20" x14ac:dyDescent="0.25">
      <c r="A199" s="36" t="s">
        <v>337</v>
      </c>
      <c r="B199" s="2" t="s">
        <v>677</v>
      </c>
      <c r="C199" s="3" t="s">
        <v>338</v>
      </c>
      <c r="D199" s="5" t="s">
        <v>783</v>
      </c>
      <c r="E199" s="3" t="s">
        <v>1017</v>
      </c>
      <c r="F199" s="6" t="s">
        <v>801</v>
      </c>
      <c r="G199" s="6" t="s">
        <v>1022</v>
      </c>
      <c r="H199" s="5">
        <v>11203</v>
      </c>
      <c r="I199" s="5"/>
      <c r="J199" s="50">
        <f t="shared" si="17"/>
        <v>15000</v>
      </c>
      <c r="K199" s="50">
        <f t="shared" si="18"/>
        <v>30000</v>
      </c>
      <c r="L199" s="50">
        <v>0</v>
      </c>
      <c r="M199" s="50">
        <v>0</v>
      </c>
      <c r="N199" s="50">
        <f t="shared" si="19"/>
        <v>75000</v>
      </c>
      <c r="O199" s="50">
        <f t="shared" si="20"/>
        <v>30000</v>
      </c>
      <c r="P199" s="50">
        <v>150000</v>
      </c>
      <c r="Q199" s="50"/>
      <c r="R199" s="50"/>
      <c r="S199" s="35">
        <f t="shared" si="16"/>
        <v>150000</v>
      </c>
      <c r="T199" s="5"/>
    </row>
    <row r="200" spans="1:20" x14ac:dyDescent="0.25">
      <c r="A200" s="52" t="s">
        <v>814</v>
      </c>
      <c r="B200" s="46" t="s">
        <v>813</v>
      </c>
      <c r="C200" s="46" t="s">
        <v>855</v>
      </c>
      <c r="D200" s="46" t="s">
        <v>783</v>
      </c>
      <c r="E200" s="46" t="s">
        <v>1008</v>
      </c>
      <c r="F200" s="47" t="s">
        <v>906</v>
      </c>
      <c r="G200" s="47" t="s">
        <v>1024</v>
      </c>
      <c r="H200" s="46">
        <v>11203</v>
      </c>
      <c r="I200" s="5"/>
      <c r="J200" s="59">
        <f t="shared" si="17"/>
        <v>41815.600000000006</v>
      </c>
      <c r="K200" s="59">
        <f t="shared" si="18"/>
        <v>83631.200000000012</v>
      </c>
      <c r="L200" s="59">
        <v>0</v>
      </c>
      <c r="M200" s="59">
        <v>0</v>
      </c>
      <c r="N200" s="59">
        <f t="shared" si="19"/>
        <v>209078</v>
      </c>
      <c r="O200" s="59">
        <f t="shared" si="20"/>
        <v>83631.200000000012</v>
      </c>
      <c r="P200" s="50">
        <v>418156</v>
      </c>
      <c r="Q200" s="59"/>
      <c r="R200" s="59"/>
      <c r="S200" s="32">
        <f t="shared" si="16"/>
        <v>418156.00000000006</v>
      </c>
    </row>
    <row r="201" spans="1:20" x14ac:dyDescent="0.25">
      <c r="A201" s="2" t="s">
        <v>339</v>
      </c>
      <c r="B201" s="2" t="s">
        <v>678</v>
      </c>
      <c r="C201" s="3" t="s">
        <v>340</v>
      </c>
      <c r="D201" s="5" t="s">
        <v>783</v>
      </c>
      <c r="E201" s="3" t="s">
        <v>990</v>
      </c>
      <c r="F201" s="6" t="s">
        <v>801</v>
      </c>
      <c r="G201" s="6" t="s">
        <v>1024</v>
      </c>
      <c r="H201" s="5">
        <v>11236</v>
      </c>
      <c r="I201" s="5"/>
      <c r="J201" s="50">
        <f t="shared" si="17"/>
        <v>50440.100000000006</v>
      </c>
      <c r="K201" s="50">
        <f t="shared" si="18"/>
        <v>100880.20000000001</v>
      </c>
      <c r="L201" s="50">
        <v>0</v>
      </c>
      <c r="M201" s="50">
        <v>0</v>
      </c>
      <c r="N201" s="50">
        <f t="shared" si="19"/>
        <v>252200.5</v>
      </c>
      <c r="O201" s="50">
        <f t="shared" si="20"/>
        <v>100880.20000000001</v>
      </c>
      <c r="P201" s="50">
        <v>504401</v>
      </c>
      <c r="Q201" s="50"/>
      <c r="R201" s="50"/>
      <c r="S201" s="35">
        <f t="shared" si="16"/>
        <v>504401.00000000006</v>
      </c>
      <c r="T201" s="5"/>
    </row>
    <row r="202" spans="1:20" x14ac:dyDescent="0.25">
      <c r="A202" s="52" t="s">
        <v>816</v>
      </c>
      <c r="B202" s="46" t="s">
        <v>815</v>
      </c>
      <c r="C202" s="46" t="s">
        <v>856</v>
      </c>
      <c r="D202" s="46" t="s">
        <v>783</v>
      </c>
      <c r="E202" s="46" t="s">
        <v>1008</v>
      </c>
      <c r="F202" s="47" t="s">
        <v>906</v>
      </c>
      <c r="G202" s="47" t="s">
        <v>1024</v>
      </c>
      <c r="H202" s="46">
        <v>11236</v>
      </c>
      <c r="I202" s="5"/>
      <c r="J202" s="59">
        <f t="shared" si="17"/>
        <v>44315.600000000006</v>
      </c>
      <c r="K202" s="59">
        <f t="shared" si="18"/>
        <v>88631.200000000012</v>
      </c>
      <c r="L202" s="59">
        <v>0</v>
      </c>
      <c r="M202" s="59">
        <v>0</v>
      </c>
      <c r="N202" s="59">
        <f t="shared" si="19"/>
        <v>221578</v>
      </c>
      <c r="O202" s="59">
        <f t="shared" si="20"/>
        <v>88631.200000000012</v>
      </c>
      <c r="P202" s="50">
        <v>443156</v>
      </c>
      <c r="Q202" s="59"/>
      <c r="R202" s="59"/>
      <c r="S202" s="32">
        <f t="shared" si="16"/>
        <v>443156.00000000006</v>
      </c>
    </row>
    <row r="203" spans="1:20" x14ac:dyDescent="0.25">
      <c r="A203" s="2" t="s">
        <v>341</v>
      </c>
      <c r="B203" s="2" t="s">
        <v>679</v>
      </c>
      <c r="C203" s="3" t="s">
        <v>342</v>
      </c>
      <c r="D203" s="5" t="s">
        <v>785</v>
      </c>
      <c r="E203" s="3" t="s">
        <v>762</v>
      </c>
      <c r="F203" s="6" t="s">
        <v>801</v>
      </c>
      <c r="G203" s="6" t="s">
        <v>1023</v>
      </c>
      <c r="H203" s="5">
        <v>11203</v>
      </c>
      <c r="I203" s="5"/>
      <c r="J203" s="50">
        <f t="shared" si="17"/>
        <v>32041.800000000003</v>
      </c>
      <c r="K203" s="50">
        <f t="shared" si="18"/>
        <v>64083.600000000006</v>
      </c>
      <c r="L203" s="50">
        <v>0</v>
      </c>
      <c r="M203" s="50">
        <v>0</v>
      </c>
      <c r="N203" s="50">
        <f t="shared" si="19"/>
        <v>160209</v>
      </c>
      <c r="O203" s="50">
        <f t="shared" si="20"/>
        <v>64083.600000000006</v>
      </c>
      <c r="P203" s="50">
        <v>320418</v>
      </c>
      <c r="Q203" s="50"/>
      <c r="R203" s="50"/>
      <c r="S203" s="35">
        <f t="shared" si="16"/>
        <v>320418</v>
      </c>
      <c r="T203" s="5"/>
    </row>
    <row r="204" spans="1:20" ht="12.95" customHeight="1" x14ac:dyDescent="0.25">
      <c r="A204" s="2" t="s">
        <v>343</v>
      </c>
      <c r="B204" s="2" t="s">
        <v>680</v>
      </c>
      <c r="C204" s="3" t="s">
        <v>344</v>
      </c>
      <c r="D204" s="5" t="s">
        <v>785</v>
      </c>
      <c r="E204" s="3" t="s">
        <v>989</v>
      </c>
      <c r="F204" s="6" t="s">
        <v>801</v>
      </c>
      <c r="G204" s="6" t="s">
        <v>1024</v>
      </c>
      <c r="H204" s="5">
        <v>11236</v>
      </c>
      <c r="I204" s="5"/>
      <c r="J204" s="50">
        <f t="shared" si="17"/>
        <v>41507.9</v>
      </c>
      <c r="K204" s="50">
        <f t="shared" si="18"/>
        <v>83015.8</v>
      </c>
      <c r="L204" s="50">
        <v>0</v>
      </c>
      <c r="M204" s="50">
        <v>0</v>
      </c>
      <c r="N204" s="50">
        <f t="shared" si="19"/>
        <v>207539.5</v>
      </c>
      <c r="O204" s="50">
        <f t="shared" si="20"/>
        <v>83015.8</v>
      </c>
      <c r="P204" s="50">
        <v>415079</v>
      </c>
      <c r="Q204" s="50"/>
      <c r="R204" s="50"/>
      <c r="S204" s="35">
        <f t="shared" si="16"/>
        <v>415079</v>
      </c>
      <c r="T204" s="5"/>
    </row>
    <row r="205" spans="1:20" x14ac:dyDescent="0.25">
      <c r="A205" s="2" t="s">
        <v>345</v>
      </c>
      <c r="B205" s="2" t="s">
        <v>679</v>
      </c>
      <c r="C205" s="3" t="s">
        <v>346</v>
      </c>
      <c r="D205" s="5" t="s">
        <v>785</v>
      </c>
      <c r="E205" s="3" t="s">
        <v>947</v>
      </c>
      <c r="F205" s="6" t="s">
        <v>801</v>
      </c>
      <c r="G205" s="6" t="s">
        <v>1024</v>
      </c>
      <c r="H205" s="5">
        <v>11203</v>
      </c>
      <c r="I205" s="5"/>
      <c r="J205" s="50">
        <f t="shared" si="17"/>
        <v>39650</v>
      </c>
      <c r="K205" s="50">
        <f t="shared" si="18"/>
        <v>79300</v>
      </c>
      <c r="L205" s="50">
        <v>0</v>
      </c>
      <c r="M205" s="50">
        <v>0</v>
      </c>
      <c r="N205" s="50">
        <f t="shared" si="19"/>
        <v>198250</v>
      </c>
      <c r="O205" s="50">
        <f t="shared" si="20"/>
        <v>79300</v>
      </c>
      <c r="P205" s="50">
        <v>396500</v>
      </c>
      <c r="Q205" s="50"/>
      <c r="R205" s="50"/>
      <c r="S205" s="35">
        <f t="shared" si="16"/>
        <v>396500</v>
      </c>
      <c r="T205" s="5"/>
    </row>
    <row r="206" spans="1:20" x14ac:dyDescent="0.25">
      <c r="A206" s="2" t="s">
        <v>347</v>
      </c>
      <c r="B206" s="2" t="s">
        <v>681</v>
      </c>
      <c r="C206" s="3" t="s">
        <v>348</v>
      </c>
      <c r="D206" s="5" t="s">
        <v>786</v>
      </c>
      <c r="E206" s="3" t="s">
        <v>991</v>
      </c>
      <c r="F206" s="6" t="s">
        <v>801</v>
      </c>
      <c r="G206" s="6" t="s">
        <v>1024</v>
      </c>
      <c r="H206" s="5">
        <v>11203</v>
      </c>
      <c r="I206" s="5"/>
      <c r="J206" s="50">
        <f t="shared" si="17"/>
        <v>42717.9</v>
      </c>
      <c r="K206" s="50">
        <f t="shared" si="18"/>
        <v>85435.8</v>
      </c>
      <c r="L206" s="50">
        <v>0</v>
      </c>
      <c r="M206" s="50">
        <v>0</v>
      </c>
      <c r="N206" s="50">
        <f t="shared" si="19"/>
        <v>213589.5</v>
      </c>
      <c r="O206" s="50">
        <f t="shared" si="20"/>
        <v>85435.8</v>
      </c>
      <c r="P206" s="50">
        <v>427179</v>
      </c>
      <c r="Q206" s="50"/>
      <c r="R206" s="50"/>
      <c r="S206" s="35">
        <f t="shared" si="16"/>
        <v>427179</v>
      </c>
      <c r="T206" s="5"/>
    </row>
    <row r="207" spans="1:20" x14ac:dyDescent="0.25">
      <c r="A207" s="2" t="s">
        <v>349</v>
      </c>
      <c r="B207" s="2" t="s">
        <v>682</v>
      </c>
      <c r="C207" s="3" t="s">
        <v>350</v>
      </c>
      <c r="D207" s="5" t="s">
        <v>786</v>
      </c>
      <c r="E207" s="3" t="s">
        <v>762</v>
      </c>
      <c r="F207" s="6" t="s">
        <v>801</v>
      </c>
      <c r="G207" s="6" t="s">
        <v>1023</v>
      </c>
      <c r="H207" s="5">
        <v>11212</v>
      </c>
      <c r="I207" s="5"/>
      <c r="J207" s="50">
        <f t="shared" si="17"/>
        <v>24467.9</v>
      </c>
      <c r="K207" s="50">
        <f t="shared" si="18"/>
        <v>48935.8</v>
      </c>
      <c r="L207" s="50">
        <v>0</v>
      </c>
      <c r="M207" s="50">
        <v>0</v>
      </c>
      <c r="N207" s="50">
        <f t="shared" si="19"/>
        <v>122339.5</v>
      </c>
      <c r="O207" s="50">
        <f t="shared" si="20"/>
        <v>48935.8</v>
      </c>
      <c r="P207" s="50">
        <v>244679</v>
      </c>
      <c r="Q207" s="50"/>
      <c r="R207" s="50"/>
      <c r="S207" s="35">
        <f t="shared" si="16"/>
        <v>244679</v>
      </c>
      <c r="T207" s="5"/>
    </row>
    <row r="208" spans="1:20" x14ac:dyDescent="0.25">
      <c r="A208" s="2" t="s">
        <v>351</v>
      </c>
      <c r="B208" s="2" t="s">
        <v>679</v>
      </c>
      <c r="C208" s="3" t="s">
        <v>352</v>
      </c>
      <c r="D208" s="5" t="s">
        <v>785</v>
      </c>
      <c r="E208" s="3" t="s">
        <v>762</v>
      </c>
      <c r="F208" s="6" t="s">
        <v>801</v>
      </c>
      <c r="G208" s="6" t="s">
        <v>1023</v>
      </c>
      <c r="H208" s="5">
        <v>11203</v>
      </c>
      <c r="I208" s="5"/>
      <c r="J208" s="50">
        <f t="shared" si="17"/>
        <v>27996.5</v>
      </c>
      <c r="K208" s="50">
        <f t="shared" si="18"/>
        <v>55993</v>
      </c>
      <c r="L208" s="50">
        <v>0</v>
      </c>
      <c r="M208" s="50">
        <v>0</v>
      </c>
      <c r="N208" s="50">
        <f t="shared" si="19"/>
        <v>139982.5</v>
      </c>
      <c r="O208" s="50">
        <f t="shared" si="20"/>
        <v>55993</v>
      </c>
      <c r="P208" s="50">
        <v>279965</v>
      </c>
      <c r="Q208" s="50"/>
      <c r="R208" s="50"/>
      <c r="S208" s="35">
        <f t="shared" si="16"/>
        <v>279965</v>
      </c>
      <c r="T208" s="5"/>
    </row>
    <row r="209" spans="1:20" x14ac:dyDescent="0.25">
      <c r="A209" s="2" t="s">
        <v>353</v>
      </c>
      <c r="B209" s="2" t="s">
        <v>683</v>
      </c>
      <c r="C209" s="3" t="s">
        <v>354</v>
      </c>
      <c r="D209" s="5" t="s">
        <v>785</v>
      </c>
      <c r="E209" s="3" t="s">
        <v>992</v>
      </c>
      <c r="F209" s="6" t="s">
        <v>801</v>
      </c>
      <c r="G209" s="6" t="s">
        <v>1024</v>
      </c>
      <c r="H209" s="5">
        <v>11212</v>
      </c>
      <c r="I209" s="5"/>
      <c r="J209" s="50">
        <f t="shared" si="17"/>
        <v>41507.9</v>
      </c>
      <c r="K209" s="50">
        <f t="shared" si="18"/>
        <v>83015.8</v>
      </c>
      <c r="L209" s="50">
        <v>0</v>
      </c>
      <c r="M209" s="50">
        <v>0</v>
      </c>
      <c r="N209" s="50">
        <f t="shared" si="19"/>
        <v>207539.5</v>
      </c>
      <c r="O209" s="50">
        <f t="shared" si="20"/>
        <v>83015.8</v>
      </c>
      <c r="P209" s="50">
        <v>415079</v>
      </c>
      <c r="Q209" s="50"/>
      <c r="R209" s="50"/>
      <c r="S209" s="35">
        <f t="shared" si="16"/>
        <v>415079</v>
      </c>
      <c r="T209" s="5"/>
    </row>
    <row r="210" spans="1:20" x14ac:dyDescent="0.25">
      <c r="A210" s="5" t="s">
        <v>899</v>
      </c>
      <c r="B210" s="5" t="s">
        <v>900</v>
      </c>
      <c r="C210" s="5" t="s">
        <v>901</v>
      </c>
      <c r="D210" s="5" t="s">
        <v>783</v>
      </c>
      <c r="E210" s="5" t="s">
        <v>993</v>
      </c>
      <c r="F210" s="6" t="s">
        <v>905</v>
      </c>
      <c r="G210" s="6" t="s">
        <v>1024</v>
      </c>
      <c r="H210" s="5">
        <v>11208</v>
      </c>
      <c r="I210" s="5"/>
      <c r="J210" s="50">
        <f t="shared" si="17"/>
        <v>52947.9</v>
      </c>
      <c r="K210" s="50">
        <f t="shared" si="18"/>
        <v>105895.8</v>
      </c>
      <c r="L210" s="50">
        <v>0</v>
      </c>
      <c r="M210" s="50">
        <v>0</v>
      </c>
      <c r="N210" s="50">
        <f t="shared" si="19"/>
        <v>264739.5</v>
      </c>
      <c r="O210" s="50">
        <f t="shared" si="20"/>
        <v>105895.8</v>
      </c>
      <c r="P210" s="50">
        <v>529479</v>
      </c>
      <c r="Q210" s="50"/>
      <c r="R210" s="50"/>
      <c r="S210" s="35">
        <f t="shared" si="16"/>
        <v>529479</v>
      </c>
      <c r="T210" s="5"/>
    </row>
    <row r="211" spans="1:20" x14ac:dyDescent="0.25">
      <c r="A211" s="36" t="s">
        <v>355</v>
      </c>
      <c r="B211" s="2" t="s">
        <v>684</v>
      </c>
      <c r="C211" s="3" t="s">
        <v>356</v>
      </c>
      <c r="D211" s="5" t="s">
        <v>783</v>
      </c>
      <c r="E211" s="3" t="s">
        <v>1017</v>
      </c>
      <c r="F211" s="6" t="s">
        <v>801</v>
      </c>
      <c r="G211" s="6" t="s">
        <v>1022</v>
      </c>
      <c r="H211" s="5">
        <v>11207</v>
      </c>
      <c r="I211" s="5"/>
      <c r="J211" s="50">
        <f t="shared" si="17"/>
        <v>15000</v>
      </c>
      <c r="K211" s="50">
        <f t="shared" si="18"/>
        <v>30000</v>
      </c>
      <c r="L211" s="50">
        <v>0</v>
      </c>
      <c r="M211" s="50">
        <v>0</v>
      </c>
      <c r="N211" s="50">
        <f t="shared" si="19"/>
        <v>75000</v>
      </c>
      <c r="O211" s="50">
        <f t="shared" si="20"/>
        <v>30000</v>
      </c>
      <c r="P211" s="50">
        <v>150000</v>
      </c>
      <c r="Q211" s="50"/>
      <c r="R211" s="50"/>
      <c r="S211" s="35">
        <f t="shared" si="16"/>
        <v>150000</v>
      </c>
      <c r="T211" s="5"/>
    </row>
    <row r="212" spans="1:20" x14ac:dyDescent="0.25">
      <c r="A212" s="2" t="s">
        <v>357</v>
      </c>
      <c r="B212" s="2" t="s">
        <v>685</v>
      </c>
      <c r="C212" s="3" t="s">
        <v>358</v>
      </c>
      <c r="D212" s="5" t="s">
        <v>783</v>
      </c>
      <c r="E212" s="3" t="s">
        <v>983</v>
      </c>
      <c r="F212" s="6" t="s">
        <v>801</v>
      </c>
      <c r="G212" s="6" t="s">
        <v>1024</v>
      </c>
      <c r="H212" s="5">
        <v>11207</v>
      </c>
      <c r="I212" s="5"/>
      <c r="J212" s="50">
        <f t="shared" si="17"/>
        <v>50440.100000000006</v>
      </c>
      <c r="K212" s="50">
        <f t="shared" si="18"/>
        <v>100880.20000000001</v>
      </c>
      <c r="L212" s="50">
        <v>0</v>
      </c>
      <c r="M212" s="50">
        <v>0</v>
      </c>
      <c r="N212" s="50">
        <f t="shared" si="19"/>
        <v>252200.5</v>
      </c>
      <c r="O212" s="50">
        <f t="shared" si="20"/>
        <v>100880.20000000001</v>
      </c>
      <c r="P212" s="50">
        <v>504401</v>
      </c>
      <c r="Q212" s="50"/>
      <c r="R212" s="50"/>
      <c r="S212" s="35">
        <f t="shared" si="16"/>
        <v>504401.00000000006</v>
      </c>
      <c r="T212" s="5"/>
    </row>
    <row r="213" spans="1:20" x14ac:dyDescent="0.25">
      <c r="A213" s="52" t="s">
        <v>807</v>
      </c>
      <c r="B213" s="46" t="s">
        <v>806</v>
      </c>
      <c r="C213" s="46" t="s">
        <v>851</v>
      </c>
      <c r="D213" s="46" t="s">
        <v>783</v>
      </c>
      <c r="E213" s="46" t="s">
        <v>1008</v>
      </c>
      <c r="F213" s="47" t="s">
        <v>906</v>
      </c>
      <c r="G213" s="47" t="s">
        <v>1024</v>
      </c>
      <c r="H213" s="46">
        <v>11207</v>
      </c>
      <c r="I213" s="5"/>
      <c r="J213" s="59">
        <f t="shared" si="17"/>
        <v>41676.200000000004</v>
      </c>
      <c r="K213" s="59">
        <f t="shared" si="18"/>
        <v>83352.400000000009</v>
      </c>
      <c r="L213" s="59">
        <v>0</v>
      </c>
      <c r="M213" s="59">
        <v>0</v>
      </c>
      <c r="N213" s="59">
        <f t="shared" si="19"/>
        <v>208381</v>
      </c>
      <c r="O213" s="59">
        <f t="shared" si="20"/>
        <v>83352.400000000009</v>
      </c>
      <c r="P213" s="50">
        <v>416762</v>
      </c>
      <c r="Q213" s="59"/>
      <c r="R213" s="59"/>
      <c r="S213" s="32">
        <f t="shared" si="16"/>
        <v>416762</v>
      </c>
    </row>
    <row r="214" spans="1:20" x14ac:dyDescent="0.25">
      <c r="A214" s="2" t="s">
        <v>359</v>
      </c>
      <c r="B214" s="2" t="s">
        <v>686</v>
      </c>
      <c r="C214" s="3" t="s">
        <v>360</v>
      </c>
      <c r="D214" s="5" t="s">
        <v>786</v>
      </c>
      <c r="E214" s="3" t="s">
        <v>762</v>
      </c>
      <c r="F214" s="6" t="s">
        <v>801</v>
      </c>
      <c r="G214" s="6" t="s">
        <v>1023</v>
      </c>
      <c r="H214" s="5">
        <v>11208</v>
      </c>
      <c r="I214" s="5"/>
      <c r="J214" s="50">
        <f t="shared" si="17"/>
        <v>37380.800000000003</v>
      </c>
      <c r="K214" s="50">
        <f t="shared" si="18"/>
        <v>74761.600000000006</v>
      </c>
      <c r="L214" s="50">
        <v>0</v>
      </c>
      <c r="M214" s="50">
        <v>0</v>
      </c>
      <c r="N214" s="50">
        <f t="shared" si="19"/>
        <v>186904</v>
      </c>
      <c r="O214" s="50">
        <f t="shared" si="20"/>
        <v>74761.600000000006</v>
      </c>
      <c r="P214" s="50">
        <v>373808</v>
      </c>
      <c r="Q214" s="50"/>
      <c r="R214" s="50"/>
      <c r="S214" s="35">
        <f t="shared" si="16"/>
        <v>373808</v>
      </c>
      <c r="T214" s="5"/>
    </row>
    <row r="215" spans="1:20" x14ac:dyDescent="0.25">
      <c r="A215" s="2" t="s">
        <v>361</v>
      </c>
      <c r="B215" s="2" t="s">
        <v>687</v>
      </c>
      <c r="C215" s="3" t="s">
        <v>362</v>
      </c>
      <c r="D215" s="5" t="s">
        <v>786</v>
      </c>
      <c r="E215" s="3" t="s">
        <v>776</v>
      </c>
      <c r="F215" s="6" t="s">
        <v>801</v>
      </c>
      <c r="G215" s="6" t="s">
        <v>1025</v>
      </c>
      <c r="H215" s="5">
        <v>11207</v>
      </c>
      <c r="I215" s="5"/>
      <c r="J215" s="50">
        <f t="shared" si="17"/>
        <v>46810.100000000006</v>
      </c>
      <c r="K215" s="50">
        <f t="shared" si="18"/>
        <v>93620.200000000012</v>
      </c>
      <c r="L215" s="50">
        <v>0</v>
      </c>
      <c r="M215" s="50">
        <v>0</v>
      </c>
      <c r="N215" s="50">
        <f t="shared" si="19"/>
        <v>234050.5</v>
      </c>
      <c r="O215" s="50">
        <f t="shared" si="20"/>
        <v>93620.200000000012</v>
      </c>
      <c r="P215" s="50">
        <v>468101</v>
      </c>
      <c r="Q215" s="50"/>
      <c r="R215" s="50"/>
      <c r="S215" s="35">
        <f t="shared" si="16"/>
        <v>468101.00000000006</v>
      </c>
      <c r="T215" s="5"/>
    </row>
    <row r="216" spans="1:20" x14ac:dyDescent="0.25">
      <c r="A216" s="2" t="s">
        <v>363</v>
      </c>
      <c r="B216" s="2" t="s">
        <v>688</v>
      </c>
      <c r="C216" s="3" t="s">
        <v>364</v>
      </c>
      <c r="D216" s="5" t="s">
        <v>783</v>
      </c>
      <c r="E216" s="3" t="s">
        <v>995</v>
      </c>
      <c r="F216" s="6" t="s">
        <v>801</v>
      </c>
      <c r="G216" s="6" t="s">
        <v>1024</v>
      </c>
      <c r="H216" s="5">
        <v>11207</v>
      </c>
      <c r="I216" s="5"/>
      <c r="J216" s="50">
        <f t="shared" si="17"/>
        <v>52298</v>
      </c>
      <c r="K216" s="50">
        <f t="shared" si="18"/>
        <v>104596</v>
      </c>
      <c r="L216" s="50">
        <v>0</v>
      </c>
      <c r="M216" s="50">
        <v>0</v>
      </c>
      <c r="N216" s="50">
        <f t="shared" si="19"/>
        <v>261490</v>
      </c>
      <c r="O216" s="50">
        <f t="shared" si="20"/>
        <v>104596</v>
      </c>
      <c r="P216" s="50">
        <v>522980</v>
      </c>
      <c r="Q216" s="50"/>
      <c r="R216" s="50"/>
      <c r="S216" s="35">
        <f t="shared" si="16"/>
        <v>522980</v>
      </c>
      <c r="T216" s="5"/>
    </row>
    <row r="217" spans="1:20" x14ac:dyDescent="0.25">
      <c r="A217" s="2" t="s">
        <v>365</v>
      </c>
      <c r="B217" s="2" t="s">
        <v>689</v>
      </c>
      <c r="C217" s="3" t="s">
        <v>366</v>
      </c>
      <c r="D217" s="5" t="s">
        <v>783</v>
      </c>
      <c r="E217" s="3" t="s">
        <v>945</v>
      </c>
      <c r="F217" s="6" t="s">
        <v>801</v>
      </c>
      <c r="G217" s="6" t="s">
        <v>1024</v>
      </c>
      <c r="H217" s="5">
        <v>11207</v>
      </c>
      <c r="I217" s="5"/>
      <c r="J217" s="50">
        <f t="shared" si="17"/>
        <v>48262.100000000006</v>
      </c>
      <c r="K217" s="50">
        <f t="shared" si="18"/>
        <v>96524.200000000012</v>
      </c>
      <c r="L217" s="50">
        <v>0</v>
      </c>
      <c r="M217" s="50">
        <v>0</v>
      </c>
      <c r="N217" s="50">
        <f t="shared" si="19"/>
        <v>241310.5</v>
      </c>
      <c r="O217" s="50">
        <f t="shared" si="20"/>
        <v>96524.200000000012</v>
      </c>
      <c r="P217" s="50">
        <v>482621</v>
      </c>
      <c r="Q217" s="50"/>
      <c r="R217" s="50"/>
      <c r="S217" s="35">
        <f t="shared" si="16"/>
        <v>482621.00000000006</v>
      </c>
      <c r="T217" s="5"/>
    </row>
    <row r="218" spans="1:20" x14ac:dyDescent="0.25">
      <c r="A218" s="2" t="s">
        <v>367</v>
      </c>
      <c r="B218" s="2" t="s">
        <v>690</v>
      </c>
      <c r="C218" s="3" t="s">
        <v>368</v>
      </c>
      <c r="D218" s="5" t="s">
        <v>783</v>
      </c>
      <c r="E218" s="3" t="s">
        <v>983</v>
      </c>
      <c r="F218" s="6" t="s">
        <v>801</v>
      </c>
      <c r="G218" s="6" t="s">
        <v>1024</v>
      </c>
      <c r="H218" s="5">
        <v>11207</v>
      </c>
      <c r="I218" s="5"/>
      <c r="J218" s="50">
        <f t="shared" si="17"/>
        <v>52298</v>
      </c>
      <c r="K218" s="50">
        <f t="shared" si="18"/>
        <v>104596</v>
      </c>
      <c r="L218" s="50">
        <v>0</v>
      </c>
      <c r="M218" s="50">
        <v>0</v>
      </c>
      <c r="N218" s="50">
        <f t="shared" si="19"/>
        <v>261490</v>
      </c>
      <c r="O218" s="50">
        <f t="shared" si="20"/>
        <v>104596</v>
      </c>
      <c r="P218" s="50">
        <v>522980</v>
      </c>
      <c r="Q218" s="50"/>
      <c r="R218" s="50"/>
      <c r="S218" s="35">
        <f t="shared" si="16"/>
        <v>522980</v>
      </c>
      <c r="T218" s="5"/>
    </row>
    <row r="219" spans="1:20" x14ac:dyDescent="0.25">
      <c r="A219" s="2" t="s">
        <v>369</v>
      </c>
      <c r="B219" s="2" t="s">
        <v>691</v>
      </c>
      <c r="C219" s="3" t="s">
        <v>370</v>
      </c>
      <c r="D219" s="5" t="s">
        <v>786</v>
      </c>
      <c r="E219" s="3" t="s">
        <v>764</v>
      </c>
      <c r="F219" s="6" t="s">
        <v>801</v>
      </c>
      <c r="G219" s="6" t="s">
        <v>1023</v>
      </c>
      <c r="H219" s="5">
        <v>11239</v>
      </c>
      <c r="I219" s="5"/>
      <c r="J219" s="50">
        <f t="shared" si="17"/>
        <v>34468.5</v>
      </c>
      <c r="K219" s="50">
        <f t="shared" si="18"/>
        <v>68937</v>
      </c>
      <c r="L219" s="50">
        <v>0</v>
      </c>
      <c r="M219" s="50">
        <v>0</v>
      </c>
      <c r="N219" s="50">
        <f t="shared" si="19"/>
        <v>172342.5</v>
      </c>
      <c r="O219" s="50">
        <f t="shared" si="20"/>
        <v>68937</v>
      </c>
      <c r="P219" s="50">
        <v>344685</v>
      </c>
      <c r="Q219" s="50"/>
      <c r="R219" s="50"/>
      <c r="S219" s="35">
        <f t="shared" si="16"/>
        <v>344685</v>
      </c>
      <c r="T219" s="5"/>
    </row>
    <row r="220" spans="1:20" x14ac:dyDescent="0.25">
      <c r="A220" s="60" t="s">
        <v>371</v>
      </c>
      <c r="B220" s="60" t="s">
        <v>692</v>
      </c>
      <c r="C220" s="3" t="s">
        <v>372</v>
      </c>
      <c r="D220" s="5" t="s">
        <v>787</v>
      </c>
      <c r="E220" s="3" t="s">
        <v>939</v>
      </c>
      <c r="F220" s="6" t="s">
        <v>801</v>
      </c>
      <c r="G220" s="6" t="s">
        <v>1024</v>
      </c>
      <c r="H220" s="5">
        <v>11208</v>
      </c>
      <c r="I220" s="5"/>
      <c r="J220" s="50">
        <f t="shared" si="17"/>
        <v>24659</v>
      </c>
      <c r="K220" s="50">
        <f t="shared" si="18"/>
        <v>49318</v>
      </c>
      <c r="L220" s="50">
        <v>0</v>
      </c>
      <c r="M220" s="50">
        <v>0</v>
      </c>
      <c r="N220" s="50">
        <f t="shared" si="19"/>
        <v>123295</v>
      </c>
      <c r="O220" s="50">
        <f t="shared" si="20"/>
        <v>49318</v>
      </c>
      <c r="P220" s="50">
        <v>246590</v>
      </c>
      <c r="Q220" s="50"/>
      <c r="R220" s="50"/>
      <c r="S220" s="35">
        <f t="shared" si="16"/>
        <v>246590</v>
      </c>
      <c r="T220" s="5" t="s">
        <v>1100</v>
      </c>
    </row>
    <row r="221" spans="1:20" x14ac:dyDescent="0.25">
      <c r="A221" s="60" t="s">
        <v>373</v>
      </c>
      <c r="B221" s="60" t="s">
        <v>692</v>
      </c>
      <c r="C221" s="3" t="s">
        <v>374</v>
      </c>
      <c r="D221" s="5" t="s">
        <v>787</v>
      </c>
      <c r="E221" s="3" t="s">
        <v>939</v>
      </c>
      <c r="F221" s="6" t="s">
        <v>801</v>
      </c>
      <c r="G221" s="6" t="s">
        <v>1024</v>
      </c>
      <c r="H221" s="5">
        <v>11208</v>
      </c>
      <c r="I221" s="5"/>
      <c r="J221" s="50">
        <f t="shared" si="17"/>
        <v>24659</v>
      </c>
      <c r="K221" s="50">
        <f t="shared" si="18"/>
        <v>49318</v>
      </c>
      <c r="L221" s="50">
        <v>0</v>
      </c>
      <c r="M221" s="50">
        <v>0</v>
      </c>
      <c r="N221" s="50">
        <f t="shared" si="19"/>
        <v>123295</v>
      </c>
      <c r="O221" s="50">
        <f t="shared" si="20"/>
        <v>49318</v>
      </c>
      <c r="P221" s="51">
        <v>246590</v>
      </c>
      <c r="Q221" s="50"/>
      <c r="R221" s="50"/>
      <c r="S221" s="35">
        <f t="shared" si="16"/>
        <v>246590</v>
      </c>
      <c r="T221" s="5" t="s">
        <v>1100</v>
      </c>
    </row>
    <row r="222" spans="1:20" x14ac:dyDescent="0.25">
      <c r="A222" s="2" t="s">
        <v>375</v>
      </c>
      <c r="B222" s="2" t="s">
        <v>693</v>
      </c>
      <c r="C222" s="3" t="s">
        <v>376</v>
      </c>
      <c r="D222" s="5" t="s">
        <v>783</v>
      </c>
      <c r="E222" s="3" t="s">
        <v>942</v>
      </c>
      <c r="F222" s="6" t="s">
        <v>801</v>
      </c>
      <c r="G222" s="6" t="s">
        <v>1024</v>
      </c>
      <c r="H222" s="5">
        <v>11207</v>
      </c>
      <c r="I222" s="5"/>
      <c r="J222" s="50">
        <f t="shared" si="17"/>
        <v>52298</v>
      </c>
      <c r="K222" s="50">
        <f t="shared" si="18"/>
        <v>104596</v>
      </c>
      <c r="L222" s="50">
        <v>0</v>
      </c>
      <c r="M222" s="50">
        <v>0</v>
      </c>
      <c r="N222" s="50">
        <f t="shared" si="19"/>
        <v>261490</v>
      </c>
      <c r="O222" s="50">
        <f t="shared" si="20"/>
        <v>104596</v>
      </c>
      <c r="P222" s="50">
        <v>522980</v>
      </c>
      <c r="Q222" s="50"/>
      <c r="R222" s="50"/>
      <c r="S222" s="35">
        <f t="shared" si="16"/>
        <v>522980</v>
      </c>
      <c r="T222" s="5"/>
    </row>
    <row r="223" spans="1:20" x14ac:dyDescent="0.25">
      <c r="A223" s="60" t="s">
        <v>377</v>
      </c>
      <c r="B223" s="60" t="s">
        <v>694</v>
      </c>
      <c r="C223" s="3" t="s">
        <v>378</v>
      </c>
      <c r="D223" s="5" t="s">
        <v>785</v>
      </c>
      <c r="E223" s="3" t="s">
        <v>996</v>
      </c>
      <c r="F223" s="6" t="s">
        <v>801</v>
      </c>
      <c r="G223" s="6" t="s">
        <v>1024</v>
      </c>
      <c r="H223" s="5">
        <v>11208</v>
      </c>
      <c r="I223" s="5"/>
      <c r="J223" s="50">
        <f t="shared" si="17"/>
        <v>17266.7</v>
      </c>
      <c r="K223" s="50">
        <f t="shared" si="18"/>
        <v>34533.4</v>
      </c>
      <c r="L223" s="50">
        <v>0</v>
      </c>
      <c r="M223" s="50">
        <v>0</v>
      </c>
      <c r="N223" s="50">
        <f t="shared" si="19"/>
        <v>86333.5</v>
      </c>
      <c r="O223" s="50">
        <f t="shared" si="20"/>
        <v>34533.4</v>
      </c>
      <c r="P223" s="50">
        <v>172667</v>
      </c>
      <c r="Q223" s="50"/>
      <c r="R223" s="50"/>
      <c r="S223" s="35">
        <f t="shared" si="16"/>
        <v>172667</v>
      </c>
      <c r="T223" s="5" t="s">
        <v>1100</v>
      </c>
    </row>
    <row r="224" spans="1:20" x14ac:dyDescent="0.25">
      <c r="A224" s="36" t="s">
        <v>379</v>
      </c>
      <c r="B224" s="2" t="s">
        <v>694</v>
      </c>
      <c r="C224" s="3" t="s">
        <v>380</v>
      </c>
      <c r="D224" s="5" t="s">
        <v>785</v>
      </c>
      <c r="E224" s="3" t="s">
        <v>1018</v>
      </c>
      <c r="F224" s="6" t="s">
        <v>801</v>
      </c>
      <c r="G224" s="6" t="s">
        <v>1024</v>
      </c>
      <c r="H224" s="5">
        <v>11208</v>
      </c>
      <c r="I224" s="5"/>
      <c r="J224" s="50">
        <f t="shared" si="17"/>
        <v>14948.300000000001</v>
      </c>
      <c r="K224" s="50">
        <f t="shared" si="18"/>
        <v>29896.600000000002</v>
      </c>
      <c r="L224" s="50">
        <v>0</v>
      </c>
      <c r="M224" s="50">
        <v>0</v>
      </c>
      <c r="N224" s="50">
        <f t="shared" si="19"/>
        <v>74741.5</v>
      </c>
      <c r="O224" s="50">
        <f t="shared" si="20"/>
        <v>29896.600000000002</v>
      </c>
      <c r="P224" s="50">
        <v>149483</v>
      </c>
      <c r="Q224" s="50"/>
      <c r="R224" s="50"/>
      <c r="S224" s="35">
        <f t="shared" si="16"/>
        <v>149483</v>
      </c>
      <c r="T224" s="5"/>
    </row>
    <row r="225" spans="1:20" x14ac:dyDescent="0.25">
      <c r="A225" s="60" t="s">
        <v>381</v>
      </c>
      <c r="B225" s="60" t="s">
        <v>694</v>
      </c>
      <c r="C225" s="3" t="s">
        <v>382</v>
      </c>
      <c r="D225" s="5" t="s">
        <v>785</v>
      </c>
      <c r="E225" s="3" t="s">
        <v>996</v>
      </c>
      <c r="F225" s="6" t="s">
        <v>801</v>
      </c>
      <c r="G225" s="6" t="s">
        <v>1024</v>
      </c>
      <c r="H225" s="5">
        <v>11208</v>
      </c>
      <c r="I225" s="5"/>
      <c r="J225" s="50">
        <f t="shared" si="17"/>
        <v>17266.7</v>
      </c>
      <c r="K225" s="50">
        <f t="shared" si="18"/>
        <v>34533.4</v>
      </c>
      <c r="L225" s="50">
        <v>0</v>
      </c>
      <c r="M225" s="50">
        <v>0</v>
      </c>
      <c r="N225" s="50">
        <f t="shared" si="19"/>
        <v>86333.5</v>
      </c>
      <c r="O225" s="50">
        <f t="shared" si="20"/>
        <v>34533.4</v>
      </c>
      <c r="P225" s="50">
        <v>172667</v>
      </c>
      <c r="Q225" s="50"/>
      <c r="R225" s="50"/>
      <c r="S225" s="35">
        <f t="shared" si="16"/>
        <v>172667</v>
      </c>
      <c r="T225" s="5" t="s">
        <v>1100</v>
      </c>
    </row>
    <row r="226" spans="1:20" x14ac:dyDescent="0.25">
      <c r="A226" s="60" t="s">
        <v>383</v>
      </c>
      <c r="B226" s="60" t="s">
        <v>694</v>
      </c>
      <c r="C226" s="3" t="s">
        <v>384</v>
      </c>
      <c r="D226" s="5" t="s">
        <v>785</v>
      </c>
      <c r="E226" s="3" t="s">
        <v>996</v>
      </c>
      <c r="F226" s="6" t="s">
        <v>801</v>
      </c>
      <c r="G226" s="6" t="s">
        <v>1024</v>
      </c>
      <c r="H226" s="5">
        <v>11208</v>
      </c>
      <c r="I226" s="5"/>
      <c r="J226" s="50">
        <f t="shared" si="17"/>
        <v>17266.7</v>
      </c>
      <c r="K226" s="50">
        <f t="shared" si="18"/>
        <v>34533.4</v>
      </c>
      <c r="L226" s="50">
        <v>0</v>
      </c>
      <c r="M226" s="50">
        <v>0</v>
      </c>
      <c r="N226" s="50">
        <f t="shared" si="19"/>
        <v>86333.5</v>
      </c>
      <c r="O226" s="50">
        <f t="shared" si="20"/>
        <v>34533.4</v>
      </c>
      <c r="P226" s="50">
        <v>172667</v>
      </c>
      <c r="Q226" s="50"/>
      <c r="R226" s="50"/>
      <c r="S226" s="35">
        <f t="shared" si="16"/>
        <v>172667</v>
      </c>
      <c r="T226" s="5" t="s">
        <v>1100</v>
      </c>
    </row>
    <row r="227" spans="1:20" x14ac:dyDescent="0.25">
      <c r="A227" s="2" t="s">
        <v>385</v>
      </c>
      <c r="B227" s="2" t="s">
        <v>695</v>
      </c>
      <c r="C227" s="3" t="s">
        <v>386</v>
      </c>
      <c r="D227" s="5" t="s">
        <v>786</v>
      </c>
      <c r="E227" s="3" t="s">
        <v>964</v>
      </c>
      <c r="F227" s="6" t="s">
        <v>801</v>
      </c>
      <c r="G227" s="6" t="s">
        <v>1024</v>
      </c>
      <c r="H227" s="5">
        <v>11208</v>
      </c>
      <c r="I227" s="5"/>
      <c r="J227" s="50">
        <f t="shared" si="17"/>
        <v>44632.100000000006</v>
      </c>
      <c r="K227" s="50">
        <f t="shared" si="18"/>
        <v>89264.200000000012</v>
      </c>
      <c r="L227" s="50">
        <v>0</v>
      </c>
      <c r="M227" s="50">
        <v>0</v>
      </c>
      <c r="N227" s="50">
        <f t="shared" si="19"/>
        <v>223160.5</v>
      </c>
      <c r="O227" s="50">
        <f t="shared" si="20"/>
        <v>89264.200000000012</v>
      </c>
      <c r="P227" s="50">
        <v>446321</v>
      </c>
      <c r="Q227" s="50"/>
      <c r="R227" s="50"/>
      <c r="S227" s="35">
        <f t="shared" si="16"/>
        <v>446321.00000000006</v>
      </c>
      <c r="T227" s="5"/>
    </row>
    <row r="228" spans="1:20" x14ac:dyDescent="0.25">
      <c r="A228" s="2" t="s">
        <v>387</v>
      </c>
      <c r="B228" s="2" t="s">
        <v>696</v>
      </c>
      <c r="C228" s="3" t="s">
        <v>388</v>
      </c>
      <c r="D228" s="5" t="s">
        <v>783</v>
      </c>
      <c r="E228" s="3" t="s">
        <v>762</v>
      </c>
      <c r="F228" s="6" t="s">
        <v>801</v>
      </c>
      <c r="G228" s="6" t="s">
        <v>1023</v>
      </c>
      <c r="H228" s="5">
        <v>11219</v>
      </c>
      <c r="I228" s="5"/>
      <c r="J228" s="50">
        <f t="shared" si="17"/>
        <v>36911.9</v>
      </c>
      <c r="K228" s="50">
        <f t="shared" si="18"/>
        <v>73823.8</v>
      </c>
      <c r="L228" s="50">
        <v>0</v>
      </c>
      <c r="M228" s="50">
        <v>0</v>
      </c>
      <c r="N228" s="50">
        <f t="shared" si="19"/>
        <v>184559.5</v>
      </c>
      <c r="O228" s="50">
        <f t="shared" si="20"/>
        <v>73823.8</v>
      </c>
      <c r="P228" s="50">
        <v>369119</v>
      </c>
      <c r="Q228" s="50"/>
      <c r="R228" s="50"/>
      <c r="S228" s="35">
        <f t="shared" si="16"/>
        <v>369119</v>
      </c>
      <c r="T228" s="5"/>
    </row>
    <row r="229" spans="1:20" x14ac:dyDescent="0.25">
      <c r="A229" s="2" t="s">
        <v>389</v>
      </c>
      <c r="B229" s="2" t="s">
        <v>697</v>
      </c>
      <c r="C229" s="3" t="s">
        <v>390</v>
      </c>
      <c r="D229" s="5" t="s">
        <v>783</v>
      </c>
      <c r="E229" s="3" t="s">
        <v>762</v>
      </c>
      <c r="F229" s="6" t="s">
        <v>801</v>
      </c>
      <c r="G229" s="6" t="s">
        <v>1023</v>
      </c>
      <c r="H229" s="5">
        <v>11218</v>
      </c>
      <c r="I229" s="5"/>
      <c r="J229" s="50">
        <f t="shared" si="17"/>
        <v>32852.5</v>
      </c>
      <c r="K229" s="50">
        <f t="shared" si="18"/>
        <v>65705</v>
      </c>
      <c r="L229" s="50">
        <v>0</v>
      </c>
      <c r="M229" s="50">
        <v>0</v>
      </c>
      <c r="N229" s="50">
        <f t="shared" si="19"/>
        <v>164262.5</v>
      </c>
      <c r="O229" s="50">
        <f t="shared" si="20"/>
        <v>65705</v>
      </c>
      <c r="P229" s="50">
        <v>328525</v>
      </c>
      <c r="Q229" s="50"/>
      <c r="R229" s="50"/>
      <c r="S229" s="35">
        <f t="shared" si="16"/>
        <v>328525</v>
      </c>
      <c r="T229" s="5"/>
    </row>
    <row r="230" spans="1:20" x14ac:dyDescent="0.25">
      <c r="A230" s="2" t="s">
        <v>391</v>
      </c>
      <c r="B230" s="2" t="s">
        <v>698</v>
      </c>
      <c r="C230" s="3" t="s">
        <v>392</v>
      </c>
      <c r="D230" s="5" t="s">
        <v>786</v>
      </c>
      <c r="E230" s="3" t="s">
        <v>769</v>
      </c>
      <c r="F230" s="6" t="s">
        <v>801</v>
      </c>
      <c r="G230" s="6" t="s">
        <v>1023</v>
      </c>
      <c r="H230" s="5">
        <v>11228</v>
      </c>
      <c r="I230" s="5"/>
      <c r="J230" s="50">
        <f t="shared" si="17"/>
        <v>40239.100000000006</v>
      </c>
      <c r="K230" s="50">
        <f t="shared" si="18"/>
        <v>80478.200000000012</v>
      </c>
      <c r="L230" s="50">
        <v>0</v>
      </c>
      <c r="M230" s="50">
        <v>0</v>
      </c>
      <c r="N230" s="50">
        <f t="shared" si="19"/>
        <v>201195.5</v>
      </c>
      <c r="O230" s="50">
        <f t="shared" si="20"/>
        <v>80478.200000000012</v>
      </c>
      <c r="P230" s="50">
        <v>402391</v>
      </c>
      <c r="Q230" s="50"/>
      <c r="R230" s="50"/>
      <c r="S230" s="35">
        <f t="shared" si="16"/>
        <v>402391.00000000006</v>
      </c>
      <c r="T230" s="5"/>
    </row>
    <row r="231" spans="1:20" x14ac:dyDescent="0.25">
      <c r="A231" s="60" t="s">
        <v>393</v>
      </c>
      <c r="B231" s="60" t="s">
        <v>699</v>
      </c>
      <c r="C231" s="3" t="s">
        <v>394</v>
      </c>
      <c r="D231" s="5" t="s">
        <v>783</v>
      </c>
      <c r="E231" s="3" t="s">
        <v>992</v>
      </c>
      <c r="F231" s="6" t="s">
        <v>801</v>
      </c>
      <c r="G231" s="6" t="s">
        <v>1024</v>
      </c>
      <c r="H231" s="5">
        <v>11220</v>
      </c>
      <c r="I231" s="5"/>
      <c r="J231" s="50">
        <f t="shared" si="17"/>
        <v>27431.100000000002</v>
      </c>
      <c r="K231" s="50">
        <f t="shared" si="18"/>
        <v>54862.200000000004</v>
      </c>
      <c r="L231" s="50">
        <v>0</v>
      </c>
      <c r="M231" s="50">
        <v>0</v>
      </c>
      <c r="N231" s="50">
        <f t="shared" si="19"/>
        <v>137155.5</v>
      </c>
      <c r="O231" s="50">
        <f t="shared" si="20"/>
        <v>54862.200000000004</v>
      </c>
      <c r="P231" s="50">
        <v>274311</v>
      </c>
      <c r="Q231" s="50"/>
      <c r="R231" s="50"/>
      <c r="S231" s="35">
        <f t="shared" si="16"/>
        <v>274311</v>
      </c>
      <c r="T231" s="5" t="s">
        <v>1100</v>
      </c>
    </row>
    <row r="232" spans="1:20" x14ac:dyDescent="0.25">
      <c r="A232" s="60" t="s">
        <v>395</v>
      </c>
      <c r="B232" s="60" t="s">
        <v>699</v>
      </c>
      <c r="C232" s="3" t="s">
        <v>396</v>
      </c>
      <c r="D232" s="5" t="s">
        <v>783</v>
      </c>
      <c r="E232" s="3" t="s">
        <v>992</v>
      </c>
      <c r="F232" s="6" t="s">
        <v>801</v>
      </c>
      <c r="G232" s="6" t="s">
        <v>1024</v>
      </c>
      <c r="H232" s="5">
        <v>11220</v>
      </c>
      <c r="I232" s="5"/>
      <c r="J232" s="50">
        <f t="shared" si="17"/>
        <v>37431.1</v>
      </c>
      <c r="K232" s="50">
        <f t="shared" si="18"/>
        <v>74862.2</v>
      </c>
      <c r="L232" s="50">
        <v>0</v>
      </c>
      <c r="M232" s="50">
        <v>0</v>
      </c>
      <c r="N232" s="50">
        <f t="shared" si="19"/>
        <v>187155.5</v>
      </c>
      <c r="O232" s="50">
        <f t="shared" si="20"/>
        <v>74862.2</v>
      </c>
      <c r="P232" s="50">
        <v>374311</v>
      </c>
      <c r="Q232" s="50"/>
      <c r="R232" s="50"/>
      <c r="S232" s="35">
        <f t="shared" si="16"/>
        <v>374311</v>
      </c>
      <c r="T232" s="5" t="s">
        <v>1100</v>
      </c>
    </row>
    <row r="233" spans="1:20" x14ac:dyDescent="0.25">
      <c r="A233" s="2" t="s">
        <v>397</v>
      </c>
      <c r="B233" s="2" t="s">
        <v>700</v>
      </c>
      <c r="C233" s="3" t="s">
        <v>398</v>
      </c>
      <c r="D233" s="5" t="s">
        <v>786</v>
      </c>
      <c r="E233" s="3" t="s">
        <v>949</v>
      </c>
      <c r="F233" s="6" t="s">
        <v>801</v>
      </c>
      <c r="G233" s="6" t="s">
        <v>1024</v>
      </c>
      <c r="H233" s="5">
        <v>11204</v>
      </c>
      <c r="I233" s="5"/>
      <c r="J233" s="50">
        <f t="shared" si="17"/>
        <v>47139.9</v>
      </c>
      <c r="K233" s="50">
        <f t="shared" si="18"/>
        <v>94279.8</v>
      </c>
      <c r="L233" s="50">
        <v>0</v>
      </c>
      <c r="M233" s="50">
        <v>0</v>
      </c>
      <c r="N233" s="50">
        <f t="shared" si="19"/>
        <v>235699.5</v>
      </c>
      <c r="O233" s="50">
        <f t="shared" si="20"/>
        <v>94279.8</v>
      </c>
      <c r="P233" s="50">
        <v>471399</v>
      </c>
      <c r="Q233" s="50"/>
      <c r="R233" s="50"/>
      <c r="S233" s="35">
        <f t="shared" si="16"/>
        <v>471399</v>
      </c>
      <c r="T233" s="5"/>
    </row>
    <row r="234" spans="1:20" x14ac:dyDescent="0.25">
      <c r="A234" s="36" t="s">
        <v>399</v>
      </c>
      <c r="B234" s="2" t="s">
        <v>701</v>
      </c>
      <c r="C234" s="3" t="s">
        <v>400</v>
      </c>
      <c r="D234" s="5" t="s">
        <v>783</v>
      </c>
      <c r="E234" s="3" t="s">
        <v>782</v>
      </c>
      <c r="F234" s="6" t="s">
        <v>801</v>
      </c>
      <c r="G234" s="6" t="s">
        <v>1024</v>
      </c>
      <c r="H234" s="5">
        <v>11204</v>
      </c>
      <c r="I234" s="5"/>
      <c r="J234" s="50">
        <f t="shared" si="17"/>
        <v>12772.2</v>
      </c>
      <c r="K234" s="50">
        <f t="shared" si="18"/>
        <v>25544.400000000001</v>
      </c>
      <c r="L234" s="50">
        <v>0</v>
      </c>
      <c r="M234" s="50">
        <v>0</v>
      </c>
      <c r="N234" s="50">
        <f t="shared" si="19"/>
        <v>63861</v>
      </c>
      <c r="O234" s="50">
        <f t="shared" si="20"/>
        <v>25544.400000000001</v>
      </c>
      <c r="P234" s="50">
        <v>127722</v>
      </c>
      <c r="Q234" s="50"/>
      <c r="R234" s="50"/>
      <c r="S234" s="35">
        <f t="shared" si="16"/>
        <v>127722</v>
      </c>
      <c r="T234" s="5"/>
    </row>
    <row r="235" spans="1:20" x14ac:dyDescent="0.25">
      <c r="A235" s="2" t="s">
        <v>401</v>
      </c>
      <c r="B235" s="2" t="s">
        <v>702</v>
      </c>
      <c r="C235" s="3" t="s">
        <v>402</v>
      </c>
      <c r="D235" s="5" t="s">
        <v>783</v>
      </c>
      <c r="E235" s="3" t="s">
        <v>962</v>
      </c>
      <c r="F235" s="6" t="s">
        <v>801</v>
      </c>
      <c r="G235" s="6" t="s">
        <v>1024</v>
      </c>
      <c r="H235" s="5">
        <v>11224</v>
      </c>
      <c r="I235" s="5"/>
      <c r="J235" s="50">
        <f t="shared" si="17"/>
        <v>50440.100000000006</v>
      </c>
      <c r="K235" s="50">
        <f t="shared" si="18"/>
        <v>100880.20000000001</v>
      </c>
      <c r="L235" s="50">
        <v>0</v>
      </c>
      <c r="M235" s="50">
        <v>0</v>
      </c>
      <c r="N235" s="50">
        <f t="shared" si="19"/>
        <v>252200.5</v>
      </c>
      <c r="O235" s="50">
        <f t="shared" si="20"/>
        <v>100880.20000000001</v>
      </c>
      <c r="P235" s="50">
        <v>504401</v>
      </c>
      <c r="Q235" s="50"/>
      <c r="R235" s="50"/>
      <c r="S235" s="35">
        <f t="shared" si="16"/>
        <v>504401.00000000006</v>
      </c>
      <c r="T235" s="5"/>
    </row>
    <row r="236" spans="1:20" x14ac:dyDescent="0.25">
      <c r="A236" s="2" t="s">
        <v>403</v>
      </c>
      <c r="B236" s="2" t="s">
        <v>703</v>
      </c>
      <c r="C236" s="3" t="s">
        <v>404</v>
      </c>
      <c r="D236" s="5" t="s">
        <v>784</v>
      </c>
      <c r="E236" s="3" t="s">
        <v>762</v>
      </c>
      <c r="F236" s="6" t="s">
        <v>801</v>
      </c>
      <c r="G236" s="6" t="s">
        <v>1023</v>
      </c>
      <c r="H236" s="5">
        <v>11235</v>
      </c>
      <c r="I236" s="5"/>
      <c r="J236" s="50">
        <f t="shared" si="17"/>
        <v>33969.5</v>
      </c>
      <c r="K236" s="50">
        <f t="shared" si="18"/>
        <v>67939</v>
      </c>
      <c r="L236" s="50">
        <v>0</v>
      </c>
      <c r="M236" s="50">
        <v>0</v>
      </c>
      <c r="N236" s="50">
        <f t="shared" si="19"/>
        <v>169847.5</v>
      </c>
      <c r="O236" s="50">
        <f t="shared" si="20"/>
        <v>67939</v>
      </c>
      <c r="P236" s="50">
        <v>339695</v>
      </c>
      <c r="Q236" s="50"/>
      <c r="R236" s="50"/>
      <c r="S236" s="35">
        <f t="shared" si="16"/>
        <v>339695</v>
      </c>
      <c r="T236" s="5"/>
    </row>
    <row r="237" spans="1:20" x14ac:dyDescent="0.25">
      <c r="A237" s="2" t="s">
        <v>405</v>
      </c>
      <c r="B237" s="2" t="s">
        <v>704</v>
      </c>
      <c r="C237" s="3" t="s">
        <v>406</v>
      </c>
      <c r="D237" s="5" t="s">
        <v>784</v>
      </c>
      <c r="E237" s="3" t="s">
        <v>762</v>
      </c>
      <c r="F237" s="6" t="s">
        <v>801</v>
      </c>
      <c r="G237" s="6" t="s">
        <v>1023</v>
      </c>
      <c r="H237" s="5">
        <v>11204</v>
      </c>
      <c r="I237" s="5"/>
      <c r="J237" s="50">
        <f t="shared" si="17"/>
        <v>40152.5</v>
      </c>
      <c r="K237" s="50">
        <f t="shared" si="18"/>
        <v>80305</v>
      </c>
      <c r="L237" s="50">
        <v>0</v>
      </c>
      <c r="M237" s="50">
        <v>0</v>
      </c>
      <c r="N237" s="50">
        <f t="shared" si="19"/>
        <v>200762.5</v>
      </c>
      <c r="O237" s="50">
        <f t="shared" si="20"/>
        <v>80305</v>
      </c>
      <c r="P237" s="50">
        <v>401525</v>
      </c>
      <c r="Q237" s="50"/>
      <c r="R237" s="50"/>
      <c r="S237" s="35">
        <f t="shared" si="16"/>
        <v>401525</v>
      </c>
      <c r="T237" s="5"/>
    </row>
    <row r="238" spans="1:20" x14ac:dyDescent="0.25">
      <c r="A238" s="2" t="s">
        <v>407</v>
      </c>
      <c r="B238" s="2" t="s">
        <v>705</v>
      </c>
      <c r="C238" s="3" t="s">
        <v>408</v>
      </c>
      <c r="D238" s="5" t="s">
        <v>786</v>
      </c>
      <c r="E238" s="3" t="s">
        <v>762</v>
      </c>
      <c r="F238" s="6" t="s">
        <v>801</v>
      </c>
      <c r="G238" s="6" t="s">
        <v>1023</v>
      </c>
      <c r="H238" s="5">
        <v>11223</v>
      </c>
      <c r="I238" s="5"/>
      <c r="J238" s="50">
        <f t="shared" si="17"/>
        <v>36036.6</v>
      </c>
      <c r="K238" s="50">
        <f t="shared" si="18"/>
        <v>72073.2</v>
      </c>
      <c r="L238" s="50">
        <v>0</v>
      </c>
      <c r="M238" s="50">
        <v>0</v>
      </c>
      <c r="N238" s="50">
        <f t="shared" si="19"/>
        <v>180183</v>
      </c>
      <c r="O238" s="50">
        <f t="shared" si="20"/>
        <v>72073.2</v>
      </c>
      <c r="P238" s="50">
        <v>360366</v>
      </c>
      <c r="Q238" s="50"/>
      <c r="R238" s="50"/>
      <c r="S238" s="35">
        <f t="shared" si="16"/>
        <v>360366</v>
      </c>
      <c r="T238" s="5"/>
    </row>
    <row r="239" spans="1:20" x14ac:dyDescent="0.25">
      <c r="A239" s="52" t="s">
        <v>923</v>
      </c>
      <c r="B239" s="46" t="s">
        <v>924</v>
      </c>
      <c r="C239" s="46" t="s">
        <v>925</v>
      </c>
      <c r="D239" s="46" t="s">
        <v>784</v>
      </c>
      <c r="E239" s="46" t="s">
        <v>1008</v>
      </c>
      <c r="F239" s="47" t="s">
        <v>937</v>
      </c>
      <c r="G239" s="47" t="s">
        <v>1024</v>
      </c>
      <c r="H239" s="46">
        <v>11224</v>
      </c>
      <c r="I239" s="5"/>
      <c r="J239" s="59">
        <f t="shared" si="17"/>
        <v>47646</v>
      </c>
      <c r="K239" s="59">
        <f t="shared" si="18"/>
        <v>95292</v>
      </c>
      <c r="L239" s="59">
        <v>0</v>
      </c>
      <c r="M239" s="59">
        <v>0</v>
      </c>
      <c r="N239" s="59">
        <f t="shared" si="19"/>
        <v>238230</v>
      </c>
      <c r="O239" s="59">
        <f t="shared" si="20"/>
        <v>95292</v>
      </c>
      <c r="P239" s="50">
        <v>476460</v>
      </c>
      <c r="Q239" s="59"/>
      <c r="R239" s="59"/>
      <c r="S239" s="32">
        <f t="shared" ref="S239:S302" si="21">J239+K239+N239+O239</f>
        <v>476460</v>
      </c>
    </row>
    <row r="240" spans="1:20" x14ac:dyDescent="0.25">
      <c r="A240" s="2" t="s">
        <v>409</v>
      </c>
      <c r="B240" s="2" t="s">
        <v>706</v>
      </c>
      <c r="C240" s="3" t="s">
        <v>410</v>
      </c>
      <c r="D240" s="5" t="s">
        <v>783</v>
      </c>
      <c r="E240" s="3" t="s">
        <v>762</v>
      </c>
      <c r="F240" s="6" t="s">
        <v>801</v>
      </c>
      <c r="G240" s="6" t="s">
        <v>1023</v>
      </c>
      <c r="H240" s="5">
        <v>11210</v>
      </c>
      <c r="I240" s="5"/>
      <c r="J240" s="50">
        <f t="shared" si="17"/>
        <v>38998.1</v>
      </c>
      <c r="K240" s="50">
        <f t="shared" si="18"/>
        <v>77996.2</v>
      </c>
      <c r="L240" s="50">
        <v>0</v>
      </c>
      <c r="M240" s="50">
        <v>0</v>
      </c>
      <c r="N240" s="50">
        <f t="shared" si="19"/>
        <v>194990.5</v>
      </c>
      <c r="O240" s="50">
        <f t="shared" si="20"/>
        <v>77996.2</v>
      </c>
      <c r="P240" s="50">
        <v>389981</v>
      </c>
      <c r="Q240" s="50"/>
      <c r="R240" s="50"/>
      <c r="S240" s="35">
        <f t="shared" si="21"/>
        <v>389981</v>
      </c>
      <c r="T240" s="5"/>
    </row>
    <row r="241" spans="1:20" x14ac:dyDescent="0.25">
      <c r="A241" s="3" t="s">
        <v>411</v>
      </c>
      <c r="B241" s="2" t="s">
        <v>707</v>
      </c>
      <c r="C241" s="3" t="s">
        <v>412</v>
      </c>
      <c r="D241" s="5" t="s">
        <v>783</v>
      </c>
      <c r="E241" s="3" t="s">
        <v>780</v>
      </c>
      <c r="F241" s="6" t="s">
        <v>801</v>
      </c>
      <c r="G241" s="6" t="s">
        <v>1023</v>
      </c>
      <c r="H241" s="5">
        <v>11210</v>
      </c>
      <c r="I241" s="5"/>
      <c r="J241" s="50">
        <f t="shared" si="17"/>
        <v>51861.5</v>
      </c>
      <c r="K241" s="50">
        <f t="shared" si="18"/>
        <v>103723</v>
      </c>
      <c r="L241" s="50">
        <v>0</v>
      </c>
      <c r="M241" s="50">
        <v>0</v>
      </c>
      <c r="N241" s="50">
        <f t="shared" si="19"/>
        <v>259307.5</v>
      </c>
      <c r="O241" s="50">
        <f t="shared" si="20"/>
        <v>103723</v>
      </c>
      <c r="P241" s="50">
        <v>518615</v>
      </c>
      <c r="Q241" s="50"/>
      <c r="R241" s="50"/>
      <c r="S241" s="35">
        <f t="shared" si="21"/>
        <v>518615</v>
      </c>
      <c r="T241" s="5"/>
    </row>
    <row r="242" spans="1:20" x14ac:dyDescent="0.25">
      <c r="A242" s="3" t="s">
        <v>413</v>
      </c>
      <c r="B242" s="2" t="s">
        <v>706</v>
      </c>
      <c r="C242" s="3" t="s">
        <v>414</v>
      </c>
      <c r="D242" s="5" t="s">
        <v>783</v>
      </c>
      <c r="E242" s="3" t="s">
        <v>762</v>
      </c>
      <c r="F242" s="6" t="s">
        <v>801</v>
      </c>
      <c r="G242" s="6" t="s">
        <v>1023</v>
      </c>
      <c r="H242" s="5">
        <v>11210</v>
      </c>
      <c r="I242" s="5"/>
      <c r="J242" s="50">
        <f t="shared" si="17"/>
        <v>35336.6</v>
      </c>
      <c r="K242" s="50">
        <f t="shared" si="18"/>
        <v>70673.2</v>
      </c>
      <c r="L242" s="50">
        <v>0</v>
      </c>
      <c r="M242" s="50">
        <v>0</v>
      </c>
      <c r="N242" s="50">
        <f t="shared" si="19"/>
        <v>176683</v>
      </c>
      <c r="O242" s="50">
        <f t="shared" si="20"/>
        <v>70673.2</v>
      </c>
      <c r="P242" s="50">
        <v>353366</v>
      </c>
      <c r="Q242" s="50"/>
      <c r="R242" s="50"/>
      <c r="S242" s="35">
        <f t="shared" si="21"/>
        <v>353366</v>
      </c>
      <c r="T242" s="5"/>
    </row>
    <row r="243" spans="1:20" x14ac:dyDescent="0.25">
      <c r="A243" s="52" t="s">
        <v>818</v>
      </c>
      <c r="B243" s="46" t="s">
        <v>817</v>
      </c>
      <c r="C243" s="46" t="s">
        <v>857</v>
      </c>
      <c r="D243" s="46" t="s">
        <v>785</v>
      </c>
      <c r="E243" s="46" t="s">
        <v>1008</v>
      </c>
      <c r="F243" s="47" t="s">
        <v>906</v>
      </c>
      <c r="G243" s="47" t="s">
        <v>1024</v>
      </c>
      <c r="H243" s="46">
        <v>11235</v>
      </c>
      <c r="I243" s="5"/>
      <c r="J243" s="59">
        <f t="shared" si="17"/>
        <v>41935.600000000006</v>
      </c>
      <c r="K243" s="59">
        <f t="shared" si="18"/>
        <v>83871.200000000012</v>
      </c>
      <c r="L243" s="59">
        <v>0</v>
      </c>
      <c r="M243" s="59">
        <v>0</v>
      </c>
      <c r="N243" s="59">
        <f t="shared" si="19"/>
        <v>209678</v>
      </c>
      <c r="O243" s="59">
        <f t="shared" si="20"/>
        <v>83871.200000000012</v>
      </c>
      <c r="P243" s="50">
        <v>419356</v>
      </c>
      <c r="Q243" s="59"/>
      <c r="R243" s="59"/>
      <c r="S243" s="32">
        <f t="shared" si="21"/>
        <v>419356.00000000006</v>
      </c>
    </row>
    <row r="244" spans="1:20" x14ac:dyDescent="0.25">
      <c r="A244" s="2" t="s">
        <v>415</v>
      </c>
      <c r="B244" s="2" t="s">
        <v>708</v>
      </c>
      <c r="C244" s="3" t="s">
        <v>416</v>
      </c>
      <c r="D244" s="5" t="s">
        <v>783</v>
      </c>
      <c r="E244" s="3" t="s">
        <v>1014</v>
      </c>
      <c r="F244" s="6" t="s">
        <v>801</v>
      </c>
      <c r="G244" s="6" t="s">
        <v>1023</v>
      </c>
      <c r="H244" s="5">
        <v>11212</v>
      </c>
      <c r="I244" s="5"/>
      <c r="J244" s="50">
        <f t="shared" si="17"/>
        <v>12547</v>
      </c>
      <c r="K244" s="50">
        <f t="shared" si="18"/>
        <v>25094</v>
      </c>
      <c r="L244" s="50">
        <v>0</v>
      </c>
      <c r="M244" s="50">
        <v>0</v>
      </c>
      <c r="N244" s="50">
        <f t="shared" si="19"/>
        <v>62735</v>
      </c>
      <c r="O244" s="50">
        <f t="shared" si="20"/>
        <v>25094</v>
      </c>
      <c r="P244" s="50">
        <v>125470</v>
      </c>
      <c r="Q244" s="50"/>
      <c r="R244" s="50"/>
      <c r="S244" s="35">
        <f t="shared" si="21"/>
        <v>125470</v>
      </c>
      <c r="T244" s="5"/>
    </row>
    <row r="245" spans="1:20" x14ac:dyDescent="0.25">
      <c r="A245" s="2" t="s">
        <v>417</v>
      </c>
      <c r="B245" s="2" t="s">
        <v>709</v>
      </c>
      <c r="C245" s="3" t="s">
        <v>418</v>
      </c>
      <c r="D245" s="5" t="s">
        <v>784</v>
      </c>
      <c r="E245" s="3" t="s">
        <v>762</v>
      </c>
      <c r="F245" s="6" t="s">
        <v>801</v>
      </c>
      <c r="G245" s="6" t="s">
        <v>1023</v>
      </c>
      <c r="H245" s="5">
        <v>11233</v>
      </c>
      <c r="I245" s="5"/>
      <c r="J245" s="50">
        <f t="shared" si="17"/>
        <v>33895.800000000003</v>
      </c>
      <c r="K245" s="50">
        <f t="shared" si="18"/>
        <v>67791.600000000006</v>
      </c>
      <c r="L245" s="50">
        <v>0</v>
      </c>
      <c r="M245" s="50">
        <v>0</v>
      </c>
      <c r="N245" s="50">
        <f t="shared" si="19"/>
        <v>169479</v>
      </c>
      <c r="O245" s="50">
        <f t="shared" si="20"/>
        <v>67791.600000000006</v>
      </c>
      <c r="P245" s="50">
        <v>338958</v>
      </c>
      <c r="Q245" s="50"/>
      <c r="R245" s="50"/>
      <c r="S245" s="35">
        <f t="shared" si="21"/>
        <v>338958</v>
      </c>
      <c r="T245" s="5"/>
    </row>
    <row r="246" spans="1:20" x14ac:dyDescent="0.25">
      <c r="A246" s="2" t="s">
        <v>419</v>
      </c>
      <c r="B246" s="2" t="s">
        <v>710</v>
      </c>
      <c r="C246" s="3" t="s">
        <v>420</v>
      </c>
      <c r="D246" s="5" t="s">
        <v>783</v>
      </c>
      <c r="E246" s="3" t="s">
        <v>997</v>
      </c>
      <c r="F246" s="6" t="s">
        <v>801</v>
      </c>
      <c r="G246" s="6" t="s">
        <v>1024</v>
      </c>
      <c r="H246" s="5">
        <v>11212</v>
      </c>
      <c r="I246" s="5"/>
      <c r="J246" s="50">
        <f t="shared" si="17"/>
        <v>50440.100000000006</v>
      </c>
      <c r="K246" s="50">
        <f t="shared" si="18"/>
        <v>100880.20000000001</v>
      </c>
      <c r="L246" s="50">
        <v>0</v>
      </c>
      <c r="M246" s="50">
        <v>0</v>
      </c>
      <c r="N246" s="50">
        <f t="shared" si="19"/>
        <v>252200.5</v>
      </c>
      <c r="O246" s="50">
        <f t="shared" si="20"/>
        <v>100880.20000000001</v>
      </c>
      <c r="P246" s="50">
        <v>504401</v>
      </c>
      <c r="Q246" s="50"/>
      <c r="R246" s="50"/>
      <c r="S246" s="35">
        <f t="shared" si="21"/>
        <v>504401.00000000006</v>
      </c>
      <c r="T246" s="5"/>
    </row>
    <row r="247" spans="1:20" x14ac:dyDescent="0.25">
      <c r="A247" s="2" t="s">
        <v>421</v>
      </c>
      <c r="B247" s="2" t="s">
        <v>711</v>
      </c>
      <c r="C247" s="3" t="s">
        <v>422</v>
      </c>
      <c r="D247" s="5" t="s">
        <v>783</v>
      </c>
      <c r="E247" s="3" t="s">
        <v>942</v>
      </c>
      <c r="F247" s="6" t="s">
        <v>801</v>
      </c>
      <c r="G247" s="6" t="s">
        <v>1024</v>
      </c>
      <c r="H247" s="5">
        <v>11212</v>
      </c>
      <c r="I247" s="5"/>
      <c r="J247" s="50">
        <f t="shared" si="17"/>
        <v>48262.100000000006</v>
      </c>
      <c r="K247" s="50">
        <f t="shared" si="18"/>
        <v>96524.200000000012</v>
      </c>
      <c r="L247" s="50">
        <v>0</v>
      </c>
      <c r="M247" s="50">
        <v>0</v>
      </c>
      <c r="N247" s="50">
        <f t="shared" si="19"/>
        <v>241310.5</v>
      </c>
      <c r="O247" s="50">
        <f t="shared" si="20"/>
        <v>96524.200000000012</v>
      </c>
      <c r="P247" s="50">
        <v>482621</v>
      </c>
      <c r="Q247" s="50"/>
      <c r="R247" s="50"/>
      <c r="S247" s="35">
        <f t="shared" si="21"/>
        <v>482621.00000000006</v>
      </c>
      <c r="T247" s="5"/>
    </row>
    <row r="248" spans="1:20" x14ac:dyDescent="0.25">
      <c r="A248" s="36" t="s">
        <v>423</v>
      </c>
      <c r="B248" s="2" t="s">
        <v>712</v>
      </c>
      <c r="C248" s="3" t="s">
        <v>424</v>
      </c>
      <c r="D248" s="5" t="s">
        <v>784</v>
      </c>
      <c r="E248" s="3" t="s">
        <v>782</v>
      </c>
      <c r="F248" s="6" t="s">
        <v>801</v>
      </c>
      <c r="G248" s="6" t="s">
        <v>1024</v>
      </c>
      <c r="H248" s="5">
        <v>11212</v>
      </c>
      <c r="I248" s="5"/>
      <c r="J248" s="50">
        <f t="shared" si="17"/>
        <v>12772.2</v>
      </c>
      <c r="K248" s="50">
        <f t="shared" si="18"/>
        <v>25544.400000000001</v>
      </c>
      <c r="L248" s="50">
        <v>0</v>
      </c>
      <c r="M248" s="50">
        <v>0</v>
      </c>
      <c r="N248" s="50">
        <f t="shared" si="19"/>
        <v>63861</v>
      </c>
      <c r="O248" s="50">
        <f t="shared" si="20"/>
        <v>25544.400000000001</v>
      </c>
      <c r="P248" s="50">
        <v>127722</v>
      </c>
      <c r="Q248" s="50"/>
      <c r="R248" s="50"/>
      <c r="S248" s="35">
        <f t="shared" si="21"/>
        <v>127722</v>
      </c>
      <c r="T248" s="5"/>
    </row>
    <row r="249" spans="1:20" x14ac:dyDescent="0.25">
      <c r="A249" s="2" t="s">
        <v>425</v>
      </c>
      <c r="B249" s="2" t="s">
        <v>713</v>
      </c>
      <c r="C249" s="3" t="s">
        <v>426</v>
      </c>
      <c r="D249" s="5" t="s">
        <v>783</v>
      </c>
      <c r="E249" s="3" t="s">
        <v>985</v>
      </c>
      <c r="F249" s="6" t="s">
        <v>801</v>
      </c>
      <c r="G249" s="6" t="s">
        <v>1025</v>
      </c>
      <c r="H249" s="5">
        <v>11212</v>
      </c>
      <c r="I249" s="5"/>
      <c r="J249" s="50">
        <f t="shared" si="17"/>
        <v>50120</v>
      </c>
      <c r="K249" s="50">
        <f t="shared" si="18"/>
        <v>100240</v>
      </c>
      <c r="L249" s="50">
        <v>0</v>
      </c>
      <c r="M249" s="50">
        <v>0</v>
      </c>
      <c r="N249" s="50">
        <f t="shared" si="19"/>
        <v>250600</v>
      </c>
      <c r="O249" s="50">
        <f t="shared" si="20"/>
        <v>100240</v>
      </c>
      <c r="P249" s="50">
        <v>501200</v>
      </c>
      <c r="Q249" s="50"/>
      <c r="R249" s="50"/>
      <c r="S249" s="35">
        <f t="shared" si="21"/>
        <v>501200</v>
      </c>
      <c r="T249" s="5"/>
    </row>
    <row r="250" spans="1:20" x14ac:dyDescent="0.25">
      <c r="A250" s="2" t="s">
        <v>427</v>
      </c>
      <c r="B250" s="2" t="s">
        <v>714</v>
      </c>
      <c r="C250" s="3" t="s">
        <v>428</v>
      </c>
      <c r="D250" s="5" t="s">
        <v>783</v>
      </c>
      <c r="E250" s="3" t="s">
        <v>942</v>
      </c>
      <c r="F250" s="6" t="s">
        <v>801</v>
      </c>
      <c r="G250" s="6" t="s">
        <v>1024</v>
      </c>
      <c r="H250" s="5">
        <v>11212</v>
      </c>
      <c r="I250" s="5"/>
      <c r="J250" s="50">
        <f t="shared" si="17"/>
        <v>52298</v>
      </c>
      <c r="K250" s="50">
        <f t="shared" si="18"/>
        <v>104596</v>
      </c>
      <c r="L250" s="50">
        <v>0</v>
      </c>
      <c r="M250" s="50">
        <v>0</v>
      </c>
      <c r="N250" s="50">
        <f t="shared" si="19"/>
        <v>261490</v>
      </c>
      <c r="O250" s="50">
        <f t="shared" si="20"/>
        <v>104596</v>
      </c>
      <c r="P250" s="50">
        <v>522980</v>
      </c>
      <c r="Q250" s="50"/>
      <c r="R250" s="50"/>
      <c r="S250" s="35">
        <f t="shared" si="21"/>
        <v>522980</v>
      </c>
      <c r="T250" s="44"/>
    </row>
    <row r="251" spans="1:20" x14ac:dyDescent="0.25">
      <c r="A251" s="56" t="s">
        <v>811</v>
      </c>
      <c r="B251" s="56" t="s">
        <v>810</v>
      </c>
      <c r="C251" s="46" t="s">
        <v>853</v>
      </c>
      <c r="D251" s="46" t="s">
        <v>784</v>
      </c>
      <c r="E251" s="46" t="s">
        <v>1008</v>
      </c>
      <c r="F251" s="47" t="s">
        <v>906</v>
      </c>
      <c r="G251" s="47" t="s">
        <v>1024</v>
      </c>
      <c r="H251" s="46">
        <v>11212</v>
      </c>
      <c r="I251" s="5"/>
      <c r="J251" s="59">
        <f t="shared" si="17"/>
        <v>44176.200000000004</v>
      </c>
      <c r="K251" s="59">
        <f t="shared" si="18"/>
        <v>88352.400000000009</v>
      </c>
      <c r="L251" s="59">
        <v>0</v>
      </c>
      <c r="M251" s="59">
        <v>0</v>
      </c>
      <c r="N251" s="59">
        <f t="shared" si="19"/>
        <v>220881</v>
      </c>
      <c r="O251" s="59">
        <f t="shared" si="20"/>
        <v>88352.400000000009</v>
      </c>
      <c r="P251" s="50">
        <v>441762</v>
      </c>
      <c r="Q251" s="59"/>
      <c r="R251" s="59"/>
      <c r="S251" s="32">
        <f t="shared" si="21"/>
        <v>441762</v>
      </c>
      <c r="T251" s="5" t="s">
        <v>1100</v>
      </c>
    </row>
    <row r="252" spans="1:20" x14ac:dyDescent="0.25">
      <c r="A252" s="2" t="s">
        <v>429</v>
      </c>
      <c r="B252" s="2" t="s">
        <v>715</v>
      </c>
      <c r="C252" s="3" t="s">
        <v>430</v>
      </c>
      <c r="D252" s="5" t="s">
        <v>783</v>
      </c>
      <c r="E252" s="3" t="s">
        <v>762</v>
      </c>
      <c r="F252" s="6" t="s">
        <v>801</v>
      </c>
      <c r="G252" s="6" t="s">
        <v>1023</v>
      </c>
      <c r="H252" s="5">
        <v>11212</v>
      </c>
      <c r="I252" s="5"/>
      <c r="J252" s="50">
        <f t="shared" si="17"/>
        <v>33654.9</v>
      </c>
      <c r="K252" s="50">
        <f t="shared" si="18"/>
        <v>67309.8</v>
      </c>
      <c r="L252" s="50">
        <v>0</v>
      </c>
      <c r="M252" s="50">
        <v>0</v>
      </c>
      <c r="N252" s="50">
        <f t="shared" si="19"/>
        <v>168274.5</v>
      </c>
      <c r="O252" s="50">
        <f t="shared" si="20"/>
        <v>67309.8</v>
      </c>
      <c r="P252" s="50">
        <v>336549</v>
      </c>
      <c r="Q252" s="50"/>
      <c r="R252" s="50"/>
      <c r="S252" s="35">
        <f t="shared" si="21"/>
        <v>336549</v>
      </c>
      <c r="T252" s="48"/>
    </row>
    <row r="253" spans="1:20" x14ac:dyDescent="0.25">
      <c r="A253" s="36" t="s">
        <v>431</v>
      </c>
      <c r="B253" s="2" t="s">
        <v>710</v>
      </c>
      <c r="C253" s="3" t="s">
        <v>432</v>
      </c>
      <c r="D253" s="5" t="s">
        <v>786</v>
      </c>
      <c r="E253" s="3" t="s">
        <v>1017</v>
      </c>
      <c r="F253" s="6" t="s">
        <v>801</v>
      </c>
      <c r="G253" s="6" t="s">
        <v>1022</v>
      </c>
      <c r="H253" s="5">
        <v>11212</v>
      </c>
      <c r="I253" s="5"/>
      <c r="J253" s="50">
        <f t="shared" si="17"/>
        <v>15000</v>
      </c>
      <c r="K253" s="50">
        <f t="shared" si="18"/>
        <v>30000</v>
      </c>
      <c r="L253" s="50">
        <v>0</v>
      </c>
      <c r="M253" s="50">
        <v>0</v>
      </c>
      <c r="N253" s="50">
        <f t="shared" si="19"/>
        <v>75000</v>
      </c>
      <c r="O253" s="50">
        <f t="shared" si="20"/>
        <v>30000</v>
      </c>
      <c r="P253" s="50">
        <v>150000</v>
      </c>
      <c r="Q253" s="50"/>
      <c r="R253" s="50"/>
      <c r="S253" s="35">
        <f t="shared" si="21"/>
        <v>150000</v>
      </c>
      <c r="T253" s="5"/>
    </row>
    <row r="254" spans="1:20" x14ac:dyDescent="0.25">
      <c r="A254" s="2" t="s">
        <v>433</v>
      </c>
      <c r="B254" s="2" t="s">
        <v>716</v>
      </c>
      <c r="C254" s="3" t="s">
        <v>434</v>
      </c>
      <c r="D254" s="5" t="s">
        <v>785</v>
      </c>
      <c r="E254" s="3" t="s">
        <v>989</v>
      </c>
      <c r="F254" s="6" t="s">
        <v>801</v>
      </c>
      <c r="G254" s="6" t="s">
        <v>1024</v>
      </c>
      <c r="H254" s="5">
        <v>11233</v>
      </c>
      <c r="I254" s="5"/>
      <c r="J254" s="50">
        <f t="shared" si="17"/>
        <v>43685.9</v>
      </c>
      <c r="K254" s="50">
        <f t="shared" si="18"/>
        <v>87371.8</v>
      </c>
      <c r="L254" s="50">
        <v>0</v>
      </c>
      <c r="M254" s="50">
        <v>0</v>
      </c>
      <c r="N254" s="50">
        <f t="shared" si="19"/>
        <v>218429.5</v>
      </c>
      <c r="O254" s="50">
        <f t="shared" si="20"/>
        <v>87371.8</v>
      </c>
      <c r="P254" s="50">
        <v>436859</v>
      </c>
      <c r="Q254" s="50"/>
      <c r="R254" s="50"/>
      <c r="S254" s="35">
        <f t="shared" si="21"/>
        <v>436859</v>
      </c>
      <c r="T254" s="5"/>
    </row>
    <row r="255" spans="1:20" x14ac:dyDescent="0.25">
      <c r="A255" s="36" t="s">
        <v>435</v>
      </c>
      <c r="B255" s="2" t="s">
        <v>717</v>
      </c>
      <c r="C255" s="3" t="s">
        <v>436</v>
      </c>
      <c r="D255" s="5" t="s">
        <v>783</v>
      </c>
      <c r="E255" s="3" t="s">
        <v>782</v>
      </c>
      <c r="F255" s="6" t="s">
        <v>801</v>
      </c>
      <c r="G255" s="6" t="s">
        <v>1024</v>
      </c>
      <c r="H255" s="5">
        <v>11233</v>
      </c>
      <c r="I255" s="5"/>
      <c r="J255" s="50">
        <f t="shared" si="17"/>
        <v>12772.2</v>
      </c>
      <c r="K255" s="50">
        <f t="shared" si="18"/>
        <v>25544.400000000001</v>
      </c>
      <c r="L255" s="50">
        <v>0</v>
      </c>
      <c r="M255" s="50">
        <v>0</v>
      </c>
      <c r="N255" s="50">
        <f t="shared" si="19"/>
        <v>63861</v>
      </c>
      <c r="O255" s="50">
        <f t="shared" si="20"/>
        <v>25544.400000000001</v>
      </c>
      <c r="P255" s="50">
        <v>127722</v>
      </c>
      <c r="Q255" s="50"/>
      <c r="R255" s="50"/>
      <c r="S255" s="35">
        <f t="shared" si="21"/>
        <v>127722</v>
      </c>
      <c r="T255" s="5"/>
    </row>
    <row r="256" spans="1:20" x14ac:dyDescent="0.25">
      <c r="A256" s="36" t="s">
        <v>437</v>
      </c>
      <c r="B256" s="2" t="s">
        <v>717</v>
      </c>
      <c r="C256" s="3" t="s">
        <v>438</v>
      </c>
      <c r="D256" s="5" t="s">
        <v>786</v>
      </c>
      <c r="E256" s="3" t="s">
        <v>1017</v>
      </c>
      <c r="F256" s="6" t="s">
        <v>801</v>
      </c>
      <c r="G256" s="6" t="s">
        <v>1022</v>
      </c>
      <c r="H256" s="5">
        <v>11233</v>
      </c>
      <c r="I256" s="5"/>
      <c r="J256" s="50">
        <f t="shared" si="17"/>
        <v>15000</v>
      </c>
      <c r="K256" s="50">
        <f t="shared" si="18"/>
        <v>30000</v>
      </c>
      <c r="L256" s="50">
        <v>0</v>
      </c>
      <c r="M256" s="50">
        <v>0</v>
      </c>
      <c r="N256" s="50">
        <f t="shared" si="19"/>
        <v>75000</v>
      </c>
      <c r="O256" s="50">
        <f t="shared" si="20"/>
        <v>30000</v>
      </c>
      <c r="P256" s="50">
        <v>150000</v>
      </c>
      <c r="Q256" s="50"/>
      <c r="R256" s="50"/>
      <c r="S256" s="35">
        <f t="shared" si="21"/>
        <v>150000</v>
      </c>
      <c r="T256" s="44"/>
    </row>
    <row r="257" spans="1:20" x14ac:dyDescent="0.25">
      <c r="A257" s="57" t="s">
        <v>812</v>
      </c>
      <c r="B257" s="57" t="s">
        <v>810</v>
      </c>
      <c r="C257" s="48" t="s">
        <v>854</v>
      </c>
      <c r="D257" s="48" t="s">
        <v>786</v>
      </c>
      <c r="E257" s="48" t="s">
        <v>1008</v>
      </c>
      <c r="F257" s="49" t="s">
        <v>906</v>
      </c>
      <c r="G257" s="49" t="s">
        <v>1024</v>
      </c>
      <c r="H257" s="48">
        <v>11212</v>
      </c>
      <c r="I257" s="5"/>
      <c r="J257" s="59">
        <f t="shared" si="17"/>
        <v>13499</v>
      </c>
      <c r="K257" s="59">
        <f t="shared" si="18"/>
        <v>26998</v>
      </c>
      <c r="L257" s="59">
        <v>0</v>
      </c>
      <c r="M257" s="59">
        <v>0</v>
      </c>
      <c r="N257" s="59">
        <f t="shared" si="19"/>
        <v>67495</v>
      </c>
      <c r="O257" s="59">
        <f t="shared" si="20"/>
        <v>26998</v>
      </c>
      <c r="P257" s="50">
        <v>134990</v>
      </c>
      <c r="Q257" s="59"/>
      <c r="R257" s="59"/>
      <c r="S257" s="32">
        <f t="shared" si="21"/>
        <v>134990</v>
      </c>
      <c r="T257" s="5" t="s">
        <v>1100</v>
      </c>
    </row>
    <row r="258" spans="1:20" x14ac:dyDescent="0.25">
      <c r="A258" s="54" t="s">
        <v>926</v>
      </c>
      <c r="B258" s="44" t="s">
        <v>928</v>
      </c>
      <c r="C258" s="44" t="s">
        <v>927</v>
      </c>
      <c r="D258" s="44" t="s">
        <v>783</v>
      </c>
      <c r="E258" s="44" t="s">
        <v>1008</v>
      </c>
      <c r="F258" s="45" t="s">
        <v>937</v>
      </c>
      <c r="G258" s="45" t="s">
        <v>1024</v>
      </c>
      <c r="H258" s="44">
        <v>11368</v>
      </c>
      <c r="I258" s="5"/>
      <c r="J258" s="59">
        <f t="shared" ref="J258:J315" si="22">P258*0.1</f>
        <v>51183.11</v>
      </c>
      <c r="K258" s="59">
        <f t="shared" ref="K258:K315" si="23">P258*0.2</f>
        <v>102366.22</v>
      </c>
      <c r="L258" s="59">
        <v>0</v>
      </c>
      <c r="M258" s="59">
        <v>0</v>
      </c>
      <c r="N258" s="59">
        <f t="shared" ref="N258:N315" si="24">P258*0.5</f>
        <v>255915.55</v>
      </c>
      <c r="O258" s="59">
        <f t="shared" ref="O258:O315" si="25">P258*0.2</f>
        <v>102366.22</v>
      </c>
      <c r="P258" s="50">
        <v>511831.1</v>
      </c>
      <c r="Q258" s="59"/>
      <c r="R258" s="59"/>
      <c r="S258" s="32">
        <f t="shared" si="21"/>
        <v>511831.1</v>
      </c>
    </row>
    <row r="259" spans="1:20" x14ac:dyDescent="0.25">
      <c r="A259" s="36" t="s">
        <v>439</v>
      </c>
      <c r="B259" s="2" t="s">
        <v>718</v>
      </c>
      <c r="C259" s="3" t="s">
        <v>440</v>
      </c>
      <c r="D259" s="5" t="s">
        <v>783</v>
      </c>
      <c r="E259" s="3" t="s">
        <v>782</v>
      </c>
      <c r="F259" s="6" t="s">
        <v>801</v>
      </c>
      <c r="G259" s="6" t="s">
        <v>1024</v>
      </c>
      <c r="H259" s="5">
        <v>11368</v>
      </c>
      <c r="I259" s="5"/>
      <c r="J259" s="50">
        <f t="shared" si="22"/>
        <v>12772.2</v>
      </c>
      <c r="K259" s="50">
        <f t="shared" si="23"/>
        <v>25544.400000000001</v>
      </c>
      <c r="L259" s="50">
        <v>0</v>
      </c>
      <c r="M259" s="50">
        <v>0</v>
      </c>
      <c r="N259" s="50">
        <f t="shared" si="24"/>
        <v>63861</v>
      </c>
      <c r="O259" s="50">
        <f t="shared" si="25"/>
        <v>25544.400000000001</v>
      </c>
      <c r="P259" s="50">
        <v>127722</v>
      </c>
      <c r="Q259" s="50"/>
      <c r="R259" s="50"/>
      <c r="S259" s="35">
        <f t="shared" si="21"/>
        <v>127722</v>
      </c>
      <c r="T259" s="5"/>
    </row>
    <row r="260" spans="1:20" x14ac:dyDescent="0.25">
      <c r="A260" s="52" t="s">
        <v>835</v>
      </c>
      <c r="B260" s="46" t="s">
        <v>834</v>
      </c>
      <c r="C260" s="46" t="s">
        <v>866</v>
      </c>
      <c r="D260" s="46" t="s">
        <v>783</v>
      </c>
      <c r="E260" s="46" t="s">
        <v>1008</v>
      </c>
      <c r="F260" s="47" t="s">
        <v>906</v>
      </c>
      <c r="G260" s="47" t="s">
        <v>1024</v>
      </c>
      <c r="H260" s="46">
        <v>11368</v>
      </c>
      <c r="I260" s="5"/>
      <c r="J260" s="59">
        <f t="shared" si="22"/>
        <v>48284.4</v>
      </c>
      <c r="K260" s="59">
        <f t="shared" si="23"/>
        <v>96568.8</v>
      </c>
      <c r="L260" s="59">
        <v>0</v>
      </c>
      <c r="M260" s="59">
        <v>0</v>
      </c>
      <c r="N260" s="59">
        <f t="shared" si="24"/>
        <v>241422</v>
      </c>
      <c r="O260" s="59">
        <f t="shared" si="25"/>
        <v>96568.8</v>
      </c>
      <c r="P260" s="50">
        <v>482844</v>
      </c>
      <c r="Q260" s="59"/>
      <c r="R260" s="59"/>
      <c r="S260" s="32">
        <f t="shared" si="21"/>
        <v>482844</v>
      </c>
    </row>
    <row r="261" spans="1:20" x14ac:dyDescent="0.25">
      <c r="A261" s="3" t="s">
        <v>441</v>
      </c>
      <c r="B261" s="2" t="s">
        <v>719</v>
      </c>
      <c r="C261" s="3" t="s">
        <v>442</v>
      </c>
      <c r="D261" s="5" t="s">
        <v>785</v>
      </c>
      <c r="E261" s="3" t="s">
        <v>998</v>
      </c>
      <c r="F261" s="6" t="s">
        <v>801</v>
      </c>
      <c r="G261" s="6" t="s">
        <v>1024</v>
      </c>
      <c r="H261" s="5">
        <v>11373</v>
      </c>
      <c r="I261" s="5"/>
      <c r="J261" s="50">
        <f t="shared" si="22"/>
        <v>47458</v>
      </c>
      <c r="K261" s="50">
        <f t="shared" si="23"/>
        <v>94916</v>
      </c>
      <c r="L261" s="50">
        <v>0</v>
      </c>
      <c r="M261" s="50">
        <v>0</v>
      </c>
      <c r="N261" s="50">
        <f t="shared" si="24"/>
        <v>237290</v>
      </c>
      <c r="O261" s="50">
        <f t="shared" si="25"/>
        <v>94916</v>
      </c>
      <c r="P261" s="50">
        <v>474580</v>
      </c>
      <c r="Q261" s="50"/>
      <c r="R261" s="50"/>
      <c r="S261" s="35">
        <f t="shared" si="21"/>
        <v>474580</v>
      </c>
      <c r="T261" s="5"/>
    </row>
    <row r="262" spans="1:20" x14ac:dyDescent="0.25">
      <c r="A262" s="2" t="s">
        <v>443</v>
      </c>
      <c r="B262" s="2" t="s">
        <v>720</v>
      </c>
      <c r="C262" s="3" t="s">
        <v>444</v>
      </c>
      <c r="D262" s="5" t="s">
        <v>785</v>
      </c>
      <c r="E262" s="3" t="s">
        <v>999</v>
      </c>
      <c r="F262" s="6" t="s">
        <v>801</v>
      </c>
      <c r="G262" s="6" t="s">
        <v>1024</v>
      </c>
      <c r="H262" s="5">
        <v>11101</v>
      </c>
      <c r="I262" s="5"/>
      <c r="J262" s="50">
        <f t="shared" si="22"/>
        <v>46250</v>
      </c>
      <c r="K262" s="50">
        <f t="shared" si="23"/>
        <v>92500</v>
      </c>
      <c r="L262" s="50">
        <v>0</v>
      </c>
      <c r="M262" s="50">
        <v>0</v>
      </c>
      <c r="N262" s="50">
        <f t="shared" si="24"/>
        <v>231250</v>
      </c>
      <c r="O262" s="50">
        <f t="shared" si="25"/>
        <v>92500</v>
      </c>
      <c r="P262" s="50">
        <v>462500</v>
      </c>
      <c r="Q262" s="50"/>
      <c r="R262" s="50"/>
      <c r="S262" s="35">
        <f t="shared" si="21"/>
        <v>462500</v>
      </c>
      <c r="T262" s="5"/>
    </row>
    <row r="263" spans="1:20" x14ac:dyDescent="0.25">
      <c r="A263" s="2" t="s">
        <v>445</v>
      </c>
      <c r="B263" s="2" t="s">
        <v>721</v>
      </c>
      <c r="C263" s="3" t="s">
        <v>446</v>
      </c>
      <c r="D263" s="5" t="s">
        <v>786</v>
      </c>
      <c r="E263" s="3" t="s">
        <v>1015</v>
      </c>
      <c r="F263" s="6" t="s">
        <v>801</v>
      </c>
      <c r="G263" s="6" t="s">
        <v>1023</v>
      </c>
      <c r="H263" s="5">
        <v>11355</v>
      </c>
      <c r="I263" s="5"/>
      <c r="J263" s="50">
        <f t="shared" si="22"/>
        <v>32884.200000000004</v>
      </c>
      <c r="K263" s="50">
        <f t="shared" si="23"/>
        <v>65768.400000000009</v>
      </c>
      <c r="L263" s="50">
        <v>0</v>
      </c>
      <c r="M263" s="50">
        <v>0</v>
      </c>
      <c r="N263" s="50">
        <f t="shared" si="24"/>
        <v>164421</v>
      </c>
      <c r="O263" s="50">
        <f t="shared" si="25"/>
        <v>65768.400000000009</v>
      </c>
      <c r="P263" s="50">
        <v>328842</v>
      </c>
      <c r="Q263" s="50"/>
      <c r="R263" s="50"/>
      <c r="S263" s="35">
        <f t="shared" si="21"/>
        <v>328842</v>
      </c>
      <c r="T263" s="5"/>
    </row>
    <row r="264" spans="1:20" x14ac:dyDescent="0.25">
      <c r="A264" s="2" t="s">
        <v>447</v>
      </c>
      <c r="B264" s="2" t="s">
        <v>721</v>
      </c>
      <c r="C264" s="3" t="s">
        <v>448</v>
      </c>
      <c r="D264" s="5" t="s">
        <v>785</v>
      </c>
      <c r="E264" s="3" t="s">
        <v>1015</v>
      </c>
      <c r="F264" s="6" t="s">
        <v>801</v>
      </c>
      <c r="G264" s="6" t="s">
        <v>1023</v>
      </c>
      <c r="H264" s="5">
        <v>11355</v>
      </c>
      <c r="I264" s="5"/>
      <c r="J264" s="50">
        <f t="shared" si="22"/>
        <v>29151.9</v>
      </c>
      <c r="K264" s="50">
        <f t="shared" si="23"/>
        <v>58303.8</v>
      </c>
      <c r="L264" s="50">
        <v>0</v>
      </c>
      <c r="M264" s="50">
        <v>0</v>
      </c>
      <c r="N264" s="50">
        <f t="shared" si="24"/>
        <v>145759.5</v>
      </c>
      <c r="O264" s="50">
        <f t="shared" si="25"/>
        <v>58303.8</v>
      </c>
      <c r="P264" s="50">
        <v>291519</v>
      </c>
      <c r="Q264" s="50"/>
      <c r="R264" s="50"/>
      <c r="S264" s="35">
        <f t="shared" si="21"/>
        <v>291519</v>
      </c>
      <c r="T264" s="5"/>
    </row>
    <row r="265" spans="1:20" x14ac:dyDescent="0.25">
      <c r="A265" s="2" t="s">
        <v>449</v>
      </c>
      <c r="B265" s="2" t="s">
        <v>722</v>
      </c>
      <c r="C265" s="3" t="s">
        <v>450</v>
      </c>
      <c r="D265" s="5" t="s">
        <v>785</v>
      </c>
      <c r="E265" s="3" t="s">
        <v>1016</v>
      </c>
      <c r="F265" s="6" t="s">
        <v>801</v>
      </c>
      <c r="G265" s="6" t="s">
        <v>1023</v>
      </c>
      <c r="H265" s="5">
        <v>11367</v>
      </c>
      <c r="I265" s="5"/>
      <c r="J265" s="50">
        <f t="shared" si="22"/>
        <v>46809.4</v>
      </c>
      <c r="K265" s="50">
        <f t="shared" si="23"/>
        <v>93618.8</v>
      </c>
      <c r="L265" s="50">
        <v>0</v>
      </c>
      <c r="M265" s="50">
        <v>0</v>
      </c>
      <c r="N265" s="50">
        <f t="shared" si="24"/>
        <v>234047</v>
      </c>
      <c r="O265" s="50">
        <f t="shared" si="25"/>
        <v>93618.8</v>
      </c>
      <c r="P265" s="50">
        <v>468094</v>
      </c>
      <c r="Q265" s="50"/>
      <c r="R265" s="50"/>
      <c r="S265" s="35">
        <f t="shared" si="21"/>
        <v>468094</v>
      </c>
      <c r="T265" s="5"/>
    </row>
    <row r="266" spans="1:20" x14ac:dyDescent="0.25">
      <c r="A266" s="2" t="s">
        <v>451</v>
      </c>
      <c r="B266" s="2" t="s">
        <v>723</v>
      </c>
      <c r="C266" s="3" t="s">
        <v>452</v>
      </c>
      <c r="D266" s="5" t="s">
        <v>785</v>
      </c>
      <c r="E266" s="3" t="s">
        <v>968</v>
      </c>
      <c r="F266" s="6" t="s">
        <v>801</v>
      </c>
      <c r="G266" s="6" t="s">
        <v>1024</v>
      </c>
      <c r="H266" s="5">
        <v>11354</v>
      </c>
      <c r="I266" s="5"/>
      <c r="J266" s="50">
        <f t="shared" si="22"/>
        <v>48107.9</v>
      </c>
      <c r="K266" s="50">
        <f t="shared" si="23"/>
        <v>96215.8</v>
      </c>
      <c r="L266" s="50">
        <v>0</v>
      </c>
      <c r="M266" s="50">
        <v>0</v>
      </c>
      <c r="N266" s="50">
        <f t="shared" si="24"/>
        <v>240539.5</v>
      </c>
      <c r="O266" s="50">
        <f t="shared" si="25"/>
        <v>96215.8</v>
      </c>
      <c r="P266" s="50">
        <v>481079</v>
      </c>
      <c r="Q266" s="50"/>
      <c r="R266" s="50"/>
      <c r="S266" s="35">
        <f t="shared" si="21"/>
        <v>481079</v>
      </c>
      <c r="T266" s="5"/>
    </row>
    <row r="267" spans="1:20" x14ac:dyDescent="0.25">
      <c r="A267" s="2" t="s">
        <v>453</v>
      </c>
      <c r="B267" s="2" t="s">
        <v>724</v>
      </c>
      <c r="C267" s="3" t="s">
        <v>454</v>
      </c>
      <c r="D267" s="5" t="s">
        <v>785</v>
      </c>
      <c r="E267" s="3" t="s">
        <v>1000</v>
      </c>
      <c r="F267" s="6" t="s">
        <v>801</v>
      </c>
      <c r="G267" s="6" t="s">
        <v>1024</v>
      </c>
      <c r="H267" s="5">
        <v>11354</v>
      </c>
      <c r="I267" s="5"/>
      <c r="J267" s="50">
        <f t="shared" si="22"/>
        <v>41828</v>
      </c>
      <c r="K267" s="50">
        <f t="shared" si="23"/>
        <v>83656</v>
      </c>
      <c r="L267" s="50">
        <v>0</v>
      </c>
      <c r="M267" s="50">
        <v>0</v>
      </c>
      <c r="N267" s="50">
        <f t="shared" si="24"/>
        <v>209140</v>
      </c>
      <c r="O267" s="50">
        <f t="shared" si="25"/>
        <v>83656</v>
      </c>
      <c r="P267" s="50">
        <v>418280</v>
      </c>
      <c r="Q267" s="50"/>
      <c r="R267" s="50"/>
      <c r="S267" s="35">
        <f t="shared" si="21"/>
        <v>418280</v>
      </c>
      <c r="T267" s="5"/>
    </row>
    <row r="268" spans="1:20" x14ac:dyDescent="0.25">
      <c r="A268" s="2" t="s">
        <v>455</v>
      </c>
      <c r="B268" s="2" t="s">
        <v>725</v>
      </c>
      <c r="C268" s="3" t="s">
        <v>456</v>
      </c>
      <c r="D268" s="5" t="s">
        <v>785</v>
      </c>
      <c r="E268" s="3" t="s">
        <v>1001</v>
      </c>
      <c r="F268" s="6" t="s">
        <v>801</v>
      </c>
      <c r="G268" s="6" t="s">
        <v>1024</v>
      </c>
      <c r="H268" s="5">
        <v>11427</v>
      </c>
      <c r="I268" s="5"/>
      <c r="J268" s="50">
        <f t="shared" si="22"/>
        <v>46250</v>
      </c>
      <c r="K268" s="50">
        <f t="shared" si="23"/>
        <v>92500</v>
      </c>
      <c r="L268" s="50">
        <v>0</v>
      </c>
      <c r="M268" s="50">
        <v>0</v>
      </c>
      <c r="N268" s="50">
        <f t="shared" si="24"/>
        <v>231250</v>
      </c>
      <c r="O268" s="50">
        <f t="shared" si="25"/>
        <v>92500</v>
      </c>
      <c r="P268" s="50">
        <v>462500</v>
      </c>
      <c r="Q268" s="50"/>
      <c r="R268" s="50"/>
      <c r="S268" s="35">
        <f t="shared" si="21"/>
        <v>462500</v>
      </c>
      <c r="T268" s="5"/>
    </row>
    <row r="269" spans="1:20" x14ac:dyDescent="0.25">
      <c r="A269" s="2" t="s">
        <v>457</v>
      </c>
      <c r="B269" s="2" t="s">
        <v>726</v>
      </c>
      <c r="C269" s="3" t="s">
        <v>458</v>
      </c>
      <c r="D269" s="5" t="s">
        <v>784</v>
      </c>
      <c r="E269" s="3" t="s">
        <v>976</v>
      </c>
      <c r="F269" s="6" t="s">
        <v>801</v>
      </c>
      <c r="G269" s="6" t="s">
        <v>1024</v>
      </c>
      <c r="H269" s="5">
        <v>11692</v>
      </c>
      <c r="I269" s="5"/>
      <c r="J269" s="50">
        <f t="shared" si="22"/>
        <v>52648.100000000006</v>
      </c>
      <c r="K269" s="50">
        <f t="shared" si="23"/>
        <v>105296.20000000001</v>
      </c>
      <c r="L269" s="50">
        <v>0</v>
      </c>
      <c r="M269" s="50">
        <v>0</v>
      </c>
      <c r="N269" s="50">
        <f t="shared" si="24"/>
        <v>263240.5</v>
      </c>
      <c r="O269" s="50">
        <f t="shared" si="25"/>
        <v>105296.20000000001</v>
      </c>
      <c r="P269" s="50">
        <v>526481</v>
      </c>
      <c r="Q269" s="50"/>
      <c r="R269" s="50"/>
      <c r="S269" s="35">
        <f t="shared" si="21"/>
        <v>526481</v>
      </c>
      <c r="T269" s="5"/>
    </row>
    <row r="270" spans="1:20" x14ac:dyDescent="0.25">
      <c r="A270" s="52" t="s">
        <v>929</v>
      </c>
      <c r="B270" s="46" t="s">
        <v>930</v>
      </c>
      <c r="C270" s="46" t="s">
        <v>931</v>
      </c>
      <c r="D270" s="46" t="s">
        <v>784</v>
      </c>
      <c r="E270" s="46" t="s">
        <v>1008</v>
      </c>
      <c r="F270" s="47" t="s">
        <v>937</v>
      </c>
      <c r="G270" s="47" t="s">
        <v>1024</v>
      </c>
      <c r="H270" s="46">
        <v>11691</v>
      </c>
      <c r="I270" s="5"/>
      <c r="J270" s="59">
        <f t="shared" si="22"/>
        <v>48683.11</v>
      </c>
      <c r="K270" s="59">
        <f t="shared" si="23"/>
        <v>97366.22</v>
      </c>
      <c r="L270" s="59">
        <v>0</v>
      </c>
      <c r="M270" s="59">
        <v>0</v>
      </c>
      <c r="N270" s="59">
        <f t="shared" si="24"/>
        <v>243415.55</v>
      </c>
      <c r="O270" s="59">
        <f t="shared" si="25"/>
        <v>97366.22</v>
      </c>
      <c r="P270" s="50">
        <v>486831.1</v>
      </c>
      <c r="Q270" s="59"/>
      <c r="R270" s="59"/>
      <c r="S270" s="32">
        <f t="shared" si="21"/>
        <v>486831.1</v>
      </c>
    </row>
    <row r="271" spans="1:20" x14ac:dyDescent="0.25">
      <c r="A271" s="36" t="s">
        <v>459</v>
      </c>
      <c r="B271" s="2" t="s">
        <v>727</v>
      </c>
      <c r="C271" s="3" t="s">
        <v>460</v>
      </c>
      <c r="D271" s="5" t="s">
        <v>786</v>
      </c>
      <c r="E271" s="3" t="s">
        <v>988</v>
      </c>
      <c r="F271" s="6" t="s">
        <v>801</v>
      </c>
      <c r="G271" s="6" t="s">
        <v>1024</v>
      </c>
      <c r="H271" s="5">
        <v>11691</v>
      </c>
      <c r="I271" s="5"/>
      <c r="J271" s="50">
        <f t="shared" si="22"/>
        <v>44632.100000000006</v>
      </c>
      <c r="K271" s="50">
        <f t="shared" si="23"/>
        <v>89264.200000000012</v>
      </c>
      <c r="L271" s="50">
        <v>0</v>
      </c>
      <c r="M271" s="50">
        <v>0</v>
      </c>
      <c r="N271" s="50">
        <f t="shared" si="24"/>
        <v>223160.5</v>
      </c>
      <c r="O271" s="50">
        <f t="shared" si="25"/>
        <v>89264.200000000012</v>
      </c>
      <c r="P271" s="50">
        <v>446321</v>
      </c>
      <c r="Q271" s="50"/>
      <c r="R271" s="50"/>
      <c r="S271" s="35">
        <f t="shared" si="21"/>
        <v>446321.00000000006</v>
      </c>
      <c r="T271" s="5"/>
    </row>
    <row r="272" spans="1:20" x14ac:dyDescent="0.25">
      <c r="A272" s="36" t="s">
        <v>461</v>
      </c>
      <c r="B272" s="2" t="s">
        <v>728</v>
      </c>
      <c r="C272" s="3" t="s">
        <v>462</v>
      </c>
      <c r="D272" s="5" t="s">
        <v>783</v>
      </c>
      <c r="E272" s="3" t="s">
        <v>782</v>
      </c>
      <c r="F272" s="6" t="s">
        <v>801</v>
      </c>
      <c r="G272" s="6" t="s">
        <v>1024</v>
      </c>
      <c r="H272" s="5">
        <v>11417</v>
      </c>
      <c r="I272" s="5"/>
      <c r="J272" s="50">
        <f t="shared" si="22"/>
        <v>12772.2</v>
      </c>
      <c r="K272" s="50">
        <f t="shared" si="23"/>
        <v>25544.400000000001</v>
      </c>
      <c r="L272" s="50">
        <v>0</v>
      </c>
      <c r="M272" s="50">
        <v>0</v>
      </c>
      <c r="N272" s="50">
        <f t="shared" si="24"/>
        <v>63861</v>
      </c>
      <c r="O272" s="50">
        <f t="shared" si="25"/>
        <v>25544.400000000001</v>
      </c>
      <c r="P272" s="50">
        <v>127722</v>
      </c>
      <c r="Q272" s="50"/>
      <c r="R272" s="50"/>
      <c r="S272" s="35">
        <f t="shared" si="21"/>
        <v>127722</v>
      </c>
      <c r="T272" s="5"/>
    </row>
    <row r="273" spans="1:20" x14ac:dyDescent="0.25">
      <c r="A273" s="2" t="s">
        <v>463</v>
      </c>
      <c r="B273" s="2" t="s">
        <v>729</v>
      </c>
      <c r="C273" s="3" t="s">
        <v>464</v>
      </c>
      <c r="D273" s="5" t="s">
        <v>783</v>
      </c>
      <c r="E273" s="3" t="s">
        <v>997</v>
      </c>
      <c r="F273" s="6" t="s">
        <v>801</v>
      </c>
      <c r="G273" s="6" t="s">
        <v>1024</v>
      </c>
      <c r="H273" s="5">
        <v>11691</v>
      </c>
      <c r="I273" s="5"/>
      <c r="J273" s="50">
        <f t="shared" si="22"/>
        <v>48525.9</v>
      </c>
      <c r="K273" s="50">
        <f t="shared" si="23"/>
        <v>97051.8</v>
      </c>
      <c r="L273" s="50">
        <v>0</v>
      </c>
      <c r="M273" s="50">
        <v>0</v>
      </c>
      <c r="N273" s="50">
        <f t="shared" si="24"/>
        <v>242629.5</v>
      </c>
      <c r="O273" s="50">
        <f t="shared" si="25"/>
        <v>97051.8</v>
      </c>
      <c r="P273" s="50">
        <v>485259</v>
      </c>
      <c r="Q273" s="50"/>
      <c r="R273" s="50"/>
      <c r="S273" s="35">
        <f t="shared" si="21"/>
        <v>485259</v>
      </c>
      <c r="T273" s="5"/>
    </row>
    <row r="274" spans="1:20" x14ac:dyDescent="0.25">
      <c r="A274" s="52" t="s">
        <v>831</v>
      </c>
      <c r="B274" s="46" t="s">
        <v>830</v>
      </c>
      <c r="C274" s="46" t="s">
        <v>864</v>
      </c>
      <c r="D274" s="46" t="s">
        <v>783</v>
      </c>
      <c r="E274" s="46" t="s">
        <v>1008</v>
      </c>
      <c r="F274" s="47" t="s">
        <v>906</v>
      </c>
      <c r="G274" s="47" t="s">
        <v>1024</v>
      </c>
      <c r="H274" s="46">
        <v>11691</v>
      </c>
      <c r="I274" s="5"/>
      <c r="J274" s="59">
        <f t="shared" si="22"/>
        <v>45784.4</v>
      </c>
      <c r="K274" s="59">
        <f t="shared" si="23"/>
        <v>91568.8</v>
      </c>
      <c r="L274" s="59">
        <v>0</v>
      </c>
      <c r="M274" s="59">
        <v>0</v>
      </c>
      <c r="N274" s="59">
        <f t="shared" si="24"/>
        <v>228922</v>
      </c>
      <c r="O274" s="59">
        <f t="shared" si="25"/>
        <v>91568.8</v>
      </c>
      <c r="P274" s="50">
        <v>457844</v>
      </c>
      <c r="Q274" s="59"/>
      <c r="R274" s="59"/>
      <c r="S274" s="32">
        <f t="shared" si="21"/>
        <v>457844</v>
      </c>
    </row>
    <row r="275" spans="1:20" x14ac:dyDescent="0.25">
      <c r="A275" s="2" t="s">
        <v>465</v>
      </c>
      <c r="B275" s="2" t="s">
        <v>730</v>
      </c>
      <c r="C275" s="3" t="s">
        <v>466</v>
      </c>
      <c r="D275" s="5" t="s">
        <v>785</v>
      </c>
      <c r="E275" s="3" t="s">
        <v>949</v>
      </c>
      <c r="F275" s="6" t="s">
        <v>801</v>
      </c>
      <c r="G275" s="6" t="s">
        <v>1024</v>
      </c>
      <c r="H275" s="5">
        <v>11691</v>
      </c>
      <c r="I275" s="5"/>
      <c r="J275" s="50">
        <f t="shared" si="22"/>
        <v>43685.9</v>
      </c>
      <c r="K275" s="50">
        <f t="shared" si="23"/>
        <v>87371.8</v>
      </c>
      <c r="L275" s="50">
        <v>0</v>
      </c>
      <c r="M275" s="50">
        <v>0</v>
      </c>
      <c r="N275" s="50">
        <f t="shared" si="24"/>
        <v>218429.5</v>
      </c>
      <c r="O275" s="50">
        <f t="shared" si="25"/>
        <v>87371.8</v>
      </c>
      <c r="P275" s="50">
        <v>436859</v>
      </c>
      <c r="Q275" s="50"/>
      <c r="R275" s="50"/>
      <c r="S275" s="35">
        <f t="shared" si="21"/>
        <v>436859</v>
      </c>
      <c r="T275" s="5"/>
    </row>
    <row r="276" spans="1:20" x14ac:dyDescent="0.25">
      <c r="A276" s="2" t="s">
        <v>467</v>
      </c>
      <c r="B276" s="2" t="s">
        <v>731</v>
      </c>
      <c r="C276" s="3" t="s">
        <v>468</v>
      </c>
      <c r="D276" s="5" t="s">
        <v>785</v>
      </c>
      <c r="E276" s="3" t="s">
        <v>942</v>
      </c>
      <c r="F276" s="6" t="s">
        <v>801</v>
      </c>
      <c r="G276" s="6" t="s">
        <v>1024</v>
      </c>
      <c r="H276" s="5">
        <v>11694</v>
      </c>
      <c r="I276" s="5"/>
      <c r="J276" s="50">
        <f t="shared" si="22"/>
        <v>43685.9</v>
      </c>
      <c r="K276" s="50">
        <f t="shared" si="23"/>
        <v>87371.8</v>
      </c>
      <c r="L276" s="50">
        <v>0</v>
      </c>
      <c r="M276" s="50">
        <v>0</v>
      </c>
      <c r="N276" s="50">
        <f t="shared" si="24"/>
        <v>218429.5</v>
      </c>
      <c r="O276" s="50">
        <f t="shared" si="25"/>
        <v>87371.8</v>
      </c>
      <c r="P276" s="50">
        <v>436859</v>
      </c>
      <c r="Q276" s="50"/>
      <c r="R276" s="50"/>
      <c r="S276" s="35">
        <f t="shared" si="21"/>
        <v>436859</v>
      </c>
      <c r="T276" s="5"/>
    </row>
    <row r="277" spans="1:20" x14ac:dyDescent="0.25">
      <c r="A277" s="2" t="s">
        <v>469</v>
      </c>
      <c r="B277" s="2" t="s">
        <v>732</v>
      </c>
      <c r="C277" s="3" t="s">
        <v>470</v>
      </c>
      <c r="D277" s="5" t="s">
        <v>785</v>
      </c>
      <c r="E277" s="3" t="s">
        <v>997</v>
      </c>
      <c r="F277" s="6" t="s">
        <v>801</v>
      </c>
      <c r="G277" s="6" t="s">
        <v>1024</v>
      </c>
      <c r="H277" s="5">
        <v>11434</v>
      </c>
      <c r="I277" s="5"/>
      <c r="J277" s="50">
        <f t="shared" si="22"/>
        <v>41828</v>
      </c>
      <c r="K277" s="50">
        <f t="shared" si="23"/>
        <v>83656</v>
      </c>
      <c r="L277" s="50">
        <v>0</v>
      </c>
      <c r="M277" s="50">
        <v>0</v>
      </c>
      <c r="N277" s="50">
        <f t="shared" si="24"/>
        <v>209140</v>
      </c>
      <c r="O277" s="50">
        <f t="shared" si="25"/>
        <v>83656</v>
      </c>
      <c r="P277" s="50">
        <v>418280</v>
      </c>
      <c r="Q277" s="50"/>
      <c r="R277" s="50"/>
      <c r="S277" s="35">
        <f t="shared" si="21"/>
        <v>418280</v>
      </c>
      <c r="T277" s="5"/>
    </row>
    <row r="278" spans="1:20" x14ac:dyDescent="0.25">
      <c r="A278" s="2" t="s">
        <v>471</v>
      </c>
      <c r="B278" s="2" t="s">
        <v>733</v>
      </c>
      <c r="C278" s="3" t="s">
        <v>472</v>
      </c>
      <c r="D278" s="5" t="s">
        <v>785</v>
      </c>
      <c r="E278" s="3" t="s">
        <v>1020</v>
      </c>
      <c r="F278" s="6" t="s">
        <v>801</v>
      </c>
      <c r="G278" s="6" t="s">
        <v>1024</v>
      </c>
      <c r="H278" s="5">
        <v>11418</v>
      </c>
      <c r="I278" s="5"/>
      <c r="J278" s="50">
        <f t="shared" si="22"/>
        <v>48107.9</v>
      </c>
      <c r="K278" s="50">
        <f t="shared" si="23"/>
        <v>96215.8</v>
      </c>
      <c r="L278" s="50">
        <v>0</v>
      </c>
      <c r="M278" s="50">
        <v>0</v>
      </c>
      <c r="N278" s="50">
        <f t="shared" si="24"/>
        <v>240539.5</v>
      </c>
      <c r="O278" s="50">
        <f t="shared" si="25"/>
        <v>96215.8</v>
      </c>
      <c r="P278" s="50">
        <v>481079</v>
      </c>
      <c r="Q278" s="50"/>
      <c r="R278" s="50"/>
      <c r="S278" s="35">
        <f t="shared" si="21"/>
        <v>481079</v>
      </c>
      <c r="T278" s="5"/>
    </row>
    <row r="279" spans="1:20" x14ac:dyDescent="0.25">
      <c r="A279" s="2" t="s">
        <v>473</v>
      </c>
      <c r="B279" s="2" t="s">
        <v>734</v>
      </c>
      <c r="C279" s="3" t="s">
        <v>474</v>
      </c>
      <c r="D279" s="5" t="s">
        <v>785</v>
      </c>
      <c r="E279" s="3" t="s">
        <v>1003</v>
      </c>
      <c r="F279" s="6" t="s">
        <v>801</v>
      </c>
      <c r="G279" s="6" t="s">
        <v>1024</v>
      </c>
      <c r="H279" s="5">
        <v>11417</v>
      </c>
      <c r="I279" s="5"/>
      <c r="J279" s="50">
        <f t="shared" si="22"/>
        <v>46250</v>
      </c>
      <c r="K279" s="50">
        <f t="shared" si="23"/>
        <v>92500</v>
      </c>
      <c r="L279" s="50">
        <v>0</v>
      </c>
      <c r="M279" s="50">
        <v>0</v>
      </c>
      <c r="N279" s="50">
        <f t="shared" si="24"/>
        <v>231250</v>
      </c>
      <c r="O279" s="50">
        <f t="shared" si="25"/>
        <v>92500</v>
      </c>
      <c r="P279" s="50">
        <v>462500</v>
      </c>
      <c r="Q279" s="50"/>
      <c r="R279" s="50"/>
      <c r="S279" s="35">
        <f t="shared" si="21"/>
        <v>462500</v>
      </c>
      <c r="T279" s="5"/>
    </row>
    <row r="280" spans="1:20" x14ac:dyDescent="0.25">
      <c r="A280" s="2" t="s">
        <v>475</v>
      </c>
      <c r="B280" s="2" t="s">
        <v>735</v>
      </c>
      <c r="C280" s="3" t="s">
        <v>476</v>
      </c>
      <c r="D280" s="5" t="s">
        <v>786</v>
      </c>
      <c r="E280" s="3" t="s">
        <v>1002</v>
      </c>
      <c r="F280" s="6" t="s">
        <v>801</v>
      </c>
      <c r="G280" s="6" t="s">
        <v>1024</v>
      </c>
      <c r="H280" s="5">
        <v>11433</v>
      </c>
      <c r="I280" s="5"/>
      <c r="J280" s="50">
        <f t="shared" si="22"/>
        <v>44895.9</v>
      </c>
      <c r="K280" s="50">
        <f t="shared" si="23"/>
        <v>89791.8</v>
      </c>
      <c r="L280" s="50">
        <v>0</v>
      </c>
      <c r="M280" s="50">
        <v>0</v>
      </c>
      <c r="N280" s="50">
        <f t="shared" si="24"/>
        <v>224479.5</v>
      </c>
      <c r="O280" s="50">
        <f t="shared" si="25"/>
        <v>89791.8</v>
      </c>
      <c r="P280" s="50">
        <v>448959</v>
      </c>
      <c r="Q280" s="50"/>
      <c r="R280" s="50"/>
      <c r="S280" s="35">
        <f t="shared" si="21"/>
        <v>448959</v>
      </c>
      <c r="T280" s="5"/>
    </row>
    <row r="281" spans="1:20" x14ac:dyDescent="0.25">
      <c r="A281" s="2" t="s">
        <v>477</v>
      </c>
      <c r="B281" s="2" t="s">
        <v>736</v>
      </c>
      <c r="C281" s="3" t="s">
        <v>478</v>
      </c>
      <c r="D281" s="5" t="s">
        <v>786</v>
      </c>
      <c r="E281" s="3" t="s">
        <v>988</v>
      </c>
      <c r="F281" s="6" t="s">
        <v>801</v>
      </c>
      <c r="G281" s="6" t="s">
        <v>1024</v>
      </c>
      <c r="H281" s="5">
        <v>11434</v>
      </c>
      <c r="I281" s="5"/>
      <c r="J281" s="50">
        <f t="shared" si="22"/>
        <v>42717.9</v>
      </c>
      <c r="K281" s="50">
        <f t="shared" si="23"/>
        <v>85435.8</v>
      </c>
      <c r="L281" s="50">
        <v>0</v>
      </c>
      <c r="M281" s="50">
        <v>0</v>
      </c>
      <c r="N281" s="50">
        <f t="shared" si="24"/>
        <v>213589.5</v>
      </c>
      <c r="O281" s="50">
        <f t="shared" si="25"/>
        <v>85435.8</v>
      </c>
      <c r="P281" s="50">
        <v>427179</v>
      </c>
      <c r="Q281" s="50"/>
      <c r="R281" s="50"/>
      <c r="S281" s="35">
        <f t="shared" si="21"/>
        <v>427179</v>
      </c>
      <c r="T281" s="5"/>
    </row>
    <row r="282" spans="1:20" x14ac:dyDescent="0.25">
      <c r="A282" s="53" t="s">
        <v>833</v>
      </c>
      <c r="B282" s="48" t="s">
        <v>832</v>
      </c>
      <c r="C282" s="48" t="s">
        <v>865</v>
      </c>
      <c r="D282" s="48" t="s">
        <v>783</v>
      </c>
      <c r="E282" s="48" t="s">
        <v>1008</v>
      </c>
      <c r="F282" s="49" t="s">
        <v>906</v>
      </c>
      <c r="G282" s="49" t="s">
        <v>1024</v>
      </c>
      <c r="H282" s="48">
        <v>11432</v>
      </c>
      <c r="I282" s="5"/>
      <c r="J282" s="59">
        <f t="shared" si="22"/>
        <v>48284.4</v>
      </c>
      <c r="K282" s="59">
        <f t="shared" si="23"/>
        <v>96568.8</v>
      </c>
      <c r="L282" s="59">
        <v>0</v>
      </c>
      <c r="M282" s="59">
        <v>0</v>
      </c>
      <c r="N282" s="59">
        <f t="shared" si="24"/>
        <v>241422</v>
      </c>
      <c r="O282" s="59">
        <f t="shared" si="25"/>
        <v>96568.8</v>
      </c>
      <c r="P282" s="50">
        <v>482844</v>
      </c>
      <c r="Q282" s="59"/>
      <c r="R282" s="59"/>
      <c r="S282" s="32">
        <f t="shared" si="21"/>
        <v>482844</v>
      </c>
    </row>
    <row r="283" spans="1:20" x14ac:dyDescent="0.25">
      <c r="A283" s="54" t="s">
        <v>829</v>
      </c>
      <c r="B283" s="44" t="s">
        <v>828</v>
      </c>
      <c r="C283" s="44" t="s">
        <v>863</v>
      </c>
      <c r="D283" s="44" t="s">
        <v>786</v>
      </c>
      <c r="E283" s="44" t="s">
        <v>1008</v>
      </c>
      <c r="F283" s="45" t="s">
        <v>906</v>
      </c>
      <c r="G283" s="45" t="s">
        <v>1024</v>
      </c>
      <c r="H283" s="44">
        <v>11435</v>
      </c>
      <c r="I283" s="5"/>
      <c r="J283" s="59">
        <f t="shared" si="22"/>
        <v>52530.600000000006</v>
      </c>
      <c r="K283" s="59">
        <f t="shared" si="23"/>
        <v>105061.20000000001</v>
      </c>
      <c r="L283" s="59">
        <v>0</v>
      </c>
      <c r="M283" s="59">
        <v>0</v>
      </c>
      <c r="N283" s="59">
        <f t="shared" si="24"/>
        <v>262653</v>
      </c>
      <c r="O283" s="59">
        <f t="shared" si="25"/>
        <v>105061.20000000001</v>
      </c>
      <c r="P283" s="50">
        <v>525306</v>
      </c>
      <c r="Q283" s="59"/>
      <c r="R283" s="59"/>
      <c r="S283" s="32">
        <f t="shared" si="21"/>
        <v>525306</v>
      </c>
    </row>
    <row r="284" spans="1:20" x14ac:dyDescent="0.25">
      <c r="A284" s="2" t="s">
        <v>479</v>
      </c>
      <c r="B284" s="2" t="s">
        <v>737</v>
      </c>
      <c r="C284" s="3" t="s">
        <v>480</v>
      </c>
      <c r="D284" s="5" t="s">
        <v>785</v>
      </c>
      <c r="E284" s="3" t="s">
        <v>1008</v>
      </c>
      <c r="F284" s="6" t="s">
        <v>801</v>
      </c>
      <c r="G284" s="6" t="s">
        <v>1024</v>
      </c>
      <c r="H284" s="5">
        <v>11432</v>
      </c>
      <c r="I284" s="5"/>
      <c r="J284" s="50">
        <f t="shared" si="22"/>
        <v>41507.9</v>
      </c>
      <c r="K284" s="50">
        <f t="shared" si="23"/>
        <v>83015.8</v>
      </c>
      <c r="L284" s="50">
        <v>0</v>
      </c>
      <c r="M284" s="50">
        <v>0</v>
      </c>
      <c r="N284" s="50">
        <f t="shared" si="24"/>
        <v>207539.5</v>
      </c>
      <c r="O284" s="50">
        <f t="shared" si="25"/>
        <v>83015.8</v>
      </c>
      <c r="P284" s="50">
        <v>415079</v>
      </c>
      <c r="Q284" s="50"/>
      <c r="R284" s="50"/>
      <c r="S284" s="35">
        <f t="shared" si="21"/>
        <v>415079</v>
      </c>
      <c r="T284" s="5"/>
    </row>
    <row r="285" spans="1:20" x14ac:dyDescent="0.25">
      <c r="A285" s="36" t="s">
        <v>481</v>
      </c>
      <c r="B285" s="2" t="s">
        <v>738</v>
      </c>
      <c r="C285" s="3" t="s">
        <v>482</v>
      </c>
      <c r="D285" s="5" t="s">
        <v>783</v>
      </c>
      <c r="E285" s="3" t="s">
        <v>782</v>
      </c>
      <c r="F285" s="6" t="s">
        <v>801</v>
      </c>
      <c r="G285" s="6" t="s">
        <v>1024</v>
      </c>
      <c r="H285" s="5">
        <v>11434</v>
      </c>
      <c r="I285" s="5"/>
      <c r="J285" s="50">
        <f t="shared" si="22"/>
        <v>12772.2</v>
      </c>
      <c r="K285" s="50">
        <f t="shared" si="23"/>
        <v>25544.400000000001</v>
      </c>
      <c r="L285" s="50">
        <v>0</v>
      </c>
      <c r="M285" s="50">
        <v>0</v>
      </c>
      <c r="N285" s="50">
        <f t="shared" si="24"/>
        <v>63861</v>
      </c>
      <c r="O285" s="50">
        <f t="shared" si="25"/>
        <v>25544.400000000001</v>
      </c>
      <c r="P285" s="50">
        <v>127722</v>
      </c>
      <c r="Q285" s="50"/>
      <c r="R285" s="50"/>
      <c r="S285" s="35">
        <f t="shared" si="21"/>
        <v>127722</v>
      </c>
      <c r="T285" s="5"/>
    </row>
    <row r="286" spans="1:20" x14ac:dyDescent="0.25">
      <c r="A286" s="36" t="s">
        <v>483</v>
      </c>
      <c r="B286" s="2" t="s">
        <v>739</v>
      </c>
      <c r="C286" s="3" t="s">
        <v>484</v>
      </c>
      <c r="D286" s="5" t="s">
        <v>786</v>
      </c>
      <c r="E286" s="3" t="s">
        <v>1017</v>
      </c>
      <c r="F286" s="6" t="s">
        <v>801</v>
      </c>
      <c r="G286" s="6" t="s">
        <v>1022</v>
      </c>
      <c r="H286" s="5">
        <v>11423</v>
      </c>
      <c r="I286" s="5"/>
      <c r="J286" s="50">
        <f t="shared" si="22"/>
        <v>15000</v>
      </c>
      <c r="K286" s="50">
        <f t="shared" si="23"/>
        <v>30000</v>
      </c>
      <c r="L286" s="50">
        <v>0</v>
      </c>
      <c r="M286" s="50">
        <v>0</v>
      </c>
      <c r="N286" s="50">
        <f t="shared" si="24"/>
        <v>75000</v>
      </c>
      <c r="O286" s="50">
        <f t="shared" si="25"/>
        <v>30000</v>
      </c>
      <c r="P286" s="50">
        <v>150000</v>
      </c>
      <c r="Q286" s="50"/>
      <c r="R286" s="50"/>
      <c r="S286" s="35">
        <f t="shared" si="21"/>
        <v>150000</v>
      </c>
      <c r="T286" s="5"/>
    </row>
    <row r="287" spans="1:20" x14ac:dyDescent="0.25">
      <c r="A287" s="3" t="s">
        <v>485</v>
      </c>
      <c r="B287" s="2" t="s">
        <v>740</v>
      </c>
      <c r="C287" s="3" t="s">
        <v>486</v>
      </c>
      <c r="D287" s="5" t="s">
        <v>784</v>
      </c>
      <c r="E287" s="3" t="s">
        <v>964</v>
      </c>
      <c r="F287" s="6" t="s">
        <v>801</v>
      </c>
      <c r="G287" s="6" t="s">
        <v>1024</v>
      </c>
      <c r="H287" s="5">
        <v>11101</v>
      </c>
      <c r="I287" s="5"/>
      <c r="J287" s="50">
        <f t="shared" si="22"/>
        <v>52298</v>
      </c>
      <c r="K287" s="50">
        <f t="shared" si="23"/>
        <v>104596</v>
      </c>
      <c r="L287" s="50">
        <v>0</v>
      </c>
      <c r="M287" s="50">
        <v>0</v>
      </c>
      <c r="N287" s="50">
        <f t="shared" si="24"/>
        <v>261490</v>
      </c>
      <c r="O287" s="50">
        <f t="shared" si="25"/>
        <v>104596</v>
      </c>
      <c r="P287" s="50">
        <v>522980</v>
      </c>
      <c r="Q287" s="50"/>
      <c r="R287" s="50"/>
      <c r="S287" s="35">
        <f t="shared" si="21"/>
        <v>522980</v>
      </c>
      <c r="T287" s="5"/>
    </row>
    <row r="288" spans="1:20" x14ac:dyDescent="0.25">
      <c r="A288" s="5" t="s">
        <v>902</v>
      </c>
      <c r="B288" s="5" t="s">
        <v>903</v>
      </c>
      <c r="C288" s="5" t="s">
        <v>904</v>
      </c>
      <c r="D288" s="5" t="s">
        <v>783</v>
      </c>
      <c r="E288" s="5" t="s">
        <v>1004</v>
      </c>
      <c r="F288" s="6" t="s">
        <v>905</v>
      </c>
      <c r="G288" s="6" t="s">
        <v>1024</v>
      </c>
      <c r="H288" s="5">
        <v>11101</v>
      </c>
      <c r="I288" s="5"/>
      <c r="J288" s="50">
        <f t="shared" si="22"/>
        <v>50440.100000000006</v>
      </c>
      <c r="K288" s="50">
        <f t="shared" si="23"/>
        <v>100880.20000000001</v>
      </c>
      <c r="L288" s="50">
        <v>0</v>
      </c>
      <c r="M288" s="50">
        <v>0</v>
      </c>
      <c r="N288" s="50">
        <f t="shared" si="24"/>
        <v>252200.5</v>
      </c>
      <c r="O288" s="50">
        <f t="shared" si="25"/>
        <v>100880.20000000001</v>
      </c>
      <c r="P288" s="50">
        <v>504401</v>
      </c>
      <c r="Q288" s="50"/>
      <c r="R288" s="50"/>
      <c r="S288" s="35">
        <f t="shared" si="21"/>
        <v>504401.00000000006</v>
      </c>
      <c r="T288" s="5"/>
    </row>
    <row r="289" spans="1:20" x14ac:dyDescent="0.25">
      <c r="A289" s="2" t="s">
        <v>489</v>
      </c>
      <c r="B289" s="2" t="s">
        <v>741</v>
      </c>
      <c r="C289" s="3" t="s">
        <v>490</v>
      </c>
      <c r="D289" s="5" t="s">
        <v>783</v>
      </c>
      <c r="E289" s="3" t="s">
        <v>781</v>
      </c>
      <c r="F289" s="6" t="s">
        <v>801</v>
      </c>
      <c r="G289" s="6" t="s">
        <v>1023</v>
      </c>
      <c r="H289" s="5">
        <v>11369</v>
      </c>
      <c r="I289" s="5"/>
      <c r="J289" s="50">
        <f t="shared" si="22"/>
        <v>36684.1</v>
      </c>
      <c r="K289" s="50">
        <f t="shared" si="23"/>
        <v>73368.2</v>
      </c>
      <c r="L289" s="50">
        <v>0</v>
      </c>
      <c r="M289" s="50">
        <v>0</v>
      </c>
      <c r="N289" s="50">
        <f t="shared" si="24"/>
        <v>183420.5</v>
      </c>
      <c r="O289" s="50">
        <f t="shared" si="25"/>
        <v>73368.2</v>
      </c>
      <c r="P289" s="50">
        <v>366841</v>
      </c>
      <c r="Q289" s="50"/>
      <c r="R289" s="50"/>
      <c r="S289" s="35">
        <f t="shared" si="21"/>
        <v>366841</v>
      </c>
      <c r="T289" s="5"/>
    </row>
    <row r="290" spans="1:20" x14ac:dyDescent="0.25">
      <c r="A290" s="2" t="s">
        <v>491</v>
      </c>
      <c r="B290" s="2" t="s">
        <v>742</v>
      </c>
      <c r="C290" s="3" t="s">
        <v>492</v>
      </c>
      <c r="D290" s="5" t="s">
        <v>783</v>
      </c>
      <c r="E290" s="3" t="s">
        <v>945</v>
      </c>
      <c r="F290" s="6" t="s">
        <v>801</v>
      </c>
      <c r="G290" s="6" t="s">
        <v>1024</v>
      </c>
      <c r="H290" s="5">
        <v>11372</v>
      </c>
      <c r="I290" s="5"/>
      <c r="J290" s="50">
        <f t="shared" si="22"/>
        <v>52947.9</v>
      </c>
      <c r="K290" s="50">
        <f t="shared" si="23"/>
        <v>105895.8</v>
      </c>
      <c r="L290" s="50">
        <v>0</v>
      </c>
      <c r="M290" s="50">
        <v>0</v>
      </c>
      <c r="N290" s="50">
        <f t="shared" si="24"/>
        <v>264739.5</v>
      </c>
      <c r="O290" s="50">
        <f t="shared" si="25"/>
        <v>105895.8</v>
      </c>
      <c r="P290" s="50">
        <v>529479</v>
      </c>
      <c r="Q290" s="50"/>
      <c r="R290" s="50"/>
      <c r="S290" s="35">
        <f t="shared" si="21"/>
        <v>529479</v>
      </c>
      <c r="T290" s="5"/>
    </row>
    <row r="291" spans="1:20" x14ac:dyDescent="0.25">
      <c r="A291" s="2" t="s">
        <v>495</v>
      </c>
      <c r="B291" s="2" t="s">
        <v>743</v>
      </c>
      <c r="C291" s="3" t="s">
        <v>496</v>
      </c>
      <c r="D291" s="5" t="s">
        <v>786</v>
      </c>
      <c r="E291" s="3" t="s">
        <v>762</v>
      </c>
      <c r="F291" s="6" t="s">
        <v>801</v>
      </c>
      <c r="G291" s="6" t="s">
        <v>1023</v>
      </c>
      <c r="H291" s="5">
        <v>11372</v>
      </c>
      <c r="I291" s="5"/>
      <c r="J291" s="50">
        <f t="shared" si="22"/>
        <v>36214.800000000003</v>
      </c>
      <c r="K291" s="50">
        <f t="shared" si="23"/>
        <v>72429.600000000006</v>
      </c>
      <c r="L291" s="50">
        <v>0</v>
      </c>
      <c r="M291" s="50">
        <v>0</v>
      </c>
      <c r="N291" s="50">
        <f t="shared" si="24"/>
        <v>181074</v>
      </c>
      <c r="O291" s="50">
        <f t="shared" si="25"/>
        <v>72429.600000000006</v>
      </c>
      <c r="P291" s="50">
        <v>362148</v>
      </c>
      <c r="Q291" s="50"/>
      <c r="R291" s="50"/>
      <c r="S291" s="35">
        <f t="shared" si="21"/>
        <v>362148</v>
      </c>
      <c r="T291" s="5"/>
    </row>
    <row r="292" spans="1:20" ht="17.45" customHeight="1" x14ac:dyDescent="0.25">
      <c r="A292" s="2" t="s">
        <v>497</v>
      </c>
      <c r="B292" s="2" t="s">
        <v>744</v>
      </c>
      <c r="C292" s="3" t="s">
        <v>498</v>
      </c>
      <c r="D292" s="5" t="s">
        <v>785</v>
      </c>
      <c r="E292" s="3" t="s">
        <v>765</v>
      </c>
      <c r="F292" s="6" t="s">
        <v>801</v>
      </c>
      <c r="G292" s="6" t="s">
        <v>1023</v>
      </c>
      <c r="H292" s="5">
        <v>11103</v>
      </c>
      <c r="I292" s="5"/>
      <c r="J292" s="50">
        <f t="shared" si="22"/>
        <v>36782.800000000003</v>
      </c>
      <c r="K292" s="50">
        <f t="shared" si="23"/>
        <v>73565.600000000006</v>
      </c>
      <c r="L292" s="50">
        <v>0</v>
      </c>
      <c r="M292" s="50">
        <v>0</v>
      </c>
      <c r="N292" s="50">
        <f t="shared" si="24"/>
        <v>183914</v>
      </c>
      <c r="O292" s="50">
        <f t="shared" si="25"/>
        <v>73565.600000000006</v>
      </c>
      <c r="P292" s="50">
        <v>367828</v>
      </c>
      <c r="Q292" s="50"/>
      <c r="R292" s="50"/>
      <c r="S292" s="35">
        <f t="shared" si="21"/>
        <v>367828</v>
      </c>
      <c r="T292" s="5"/>
    </row>
    <row r="293" spans="1:20" x14ac:dyDescent="0.25">
      <c r="A293" s="2" t="s">
        <v>499</v>
      </c>
      <c r="B293" s="2" t="s">
        <v>745</v>
      </c>
      <c r="C293" s="3" t="s">
        <v>500</v>
      </c>
      <c r="D293" s="5" t="s">
        <v>785</v>
      </c>
      <c r="E293" s="3" t="s">
        <v>1005</v>
      </c>
      <c r="F293" s="6" t="s">
        <v>801</v>
      </c>
      <c r="G293" s="6" t="s">
        <v>1024</v>
      </c>
      <c r="H293" s="5">
        <v>11106</v>
      </c>
      <c r="I293" s="5"/>
      <c r="J293" s="50">
        <f t="shared" si="22"/>
        <v>46250</v>
      </c>
      <c r="K293" s="50">
        <f t="shared" si="23"/>
        <v>92500</v>
      </c>
      <c r="L293" s="50">
        <v>0</v>
      </c>
      <c r="M293" s="50">
        <v>0</v>
      </c>
      <c r="N293" s="50">
        <f t="shared" si="24"/>
        <v>231250</v>
      </c>
      <c r="O293" s="50">
        <f t="shared" si="25"/>
        <v>92500</v>
      </c>
      <c r="P293" s="50">
        <v>462500</v>
      </c>
      <c r="Q293" s="50"/>
      <c r="R293" s="50"/>
      <c r="S293" s="35">
        <f t="shared" si="21"/>
        <v>462500</v>
      </c>
      <c r="T293" s="5"/>
    </row>
    <row r="294" spans="1:20" x14ac:dyDescent="0.25">
      <c r="A294" s="53" t="s">
        <v>837</v>
      </c>
      <c r="B294" s="48" t="s">
        <v>836</v>
      </c>
      <c r="C294" s="48" t="s">
        <v>867</v>
      </c>
      <c r="D294" s="48" t="s">
        <v>785</v>
      </c>
      <c r="E294" s="48" t="s">
        <v>1008</v>
      </c>
      <c r="F294" s="49" t="s">
        <v>906</v>
      </c>
      <c r="G294" s="49" t="s">
        <v>1024</v>
      </c>
      <c r="H294" s="48">
        <v>11101</v>
      </c>
      <c r="I294" s="5"/>
      <c r="J294" s="59">
        <f t="shared" si="22"/>
        <v>45904.4</v>
      </c>
      <c r="K294" s="59">
        <f t="shared" si="23"/>
        <v>91808.8</v>
      </c>
      <c r="L294" s="59">
        <v>0</v>
      </c>
      <c r="M294" s="59">
        <v>0</v>
      </c>
      <c r="N294" s="59">
        <f t="shared" si="24"/>
        <v>229522</v>
      </c>
      <c r="O294" s="59">
        <f t="shared" si="25"/>
        <v>91808.8</v>
      </c>
      <c r="P294" s="50">
        <v>459044</v>
      </c>
      <c r="Q294" s="59"/>
      <c r="R294" s="59"/>
      <c r="S294" s="32">
        <f t="shared" si="21"/>
        <v>459044</v>
      </c>
    </row>
    <row r="295" spans="1:20" x14ac:dyDescent="0.25">
      <c r="A295" s="55" t="s">
        <v>839</v>
      </c>
      <c r="B295" s="55" t="s">
        <v>838</v>
      </c>
      <c r="C295" s="5" t="s">
        <v>868</v>
      </c>
      <c r="D295" s="5" t="s">
        <v>783</v>
      </c>
      <c r="E295" s="5" t="s">
        <v>1008</v>
      </c>
      <c r="F295" s="6" t="s">
        <v>906</v>
      </c>
      <c r="G295" s="6" t="s">
        <v>1024</v>
      </c>
      <c r="H295" s="5">
        <v>10301</v>
      </c>
      <c r="I295" s="5"/>
      <c r="J295" s="59">
        <f t="shared" si="22"/>
        <v>43284.4</v>
      </c>
      <c r="K295" s="59">
        <f t="shared" si="23"/>
        <v>86568.8</v>
      </c>
      <c r="L295" s="59">
        <v>0</v>
      </c>
      <c r="M295" s="59">
        <v>0</v>
      </c>
      <c r="N295" s="59">
        <f t="shared" si="24"/>
        <v>216422</v>
      </c>
      <c r="O295" s="59">
        <f t="shared" si="25"/>
        <v>86568.8</v>
      </c>
      <c r="P295" s="50">
        <v>432844</v>
      </c>
      <c r="Q295" s="59"/>
      <c r="R295" s="59"/>
      <c r="S295" s="32">
        <f t="shared" si="21"/>
        <v>432844</v>
      </c>
      <c r="T295" s="5" t="s">
        <v>1100</v>
      </c>
    </row>
    <row r="296" spans="1:20" x14ac:dyDescent="0.25">
      <c r="A296" s="55" t="s">
        <v>840</v>
      </c>
      <c r="B296" s="55" t="s">
        <v>838</v>
      </c>
      <c r="C296" s="5" t="s">
        <v>869</v>
      </c>
      <c r="D296" s="5" t="s">
        <v>783</v>
      </c>
      <c r="E296" s="5" t="s">
        <v>1008</v>
      </c>
      <c r="F296" s="6" t="s">
        <v>906</v>
      </c>
      <c r="G296" s="6" t="s">
        <v>1024</v>
      </c>
      <c r="H296" s="5">
        <v>10301</v>
      </c>
      <c r="I296" s="5"/>
      <c r="J296" s="59">
        <f t="shared" si="22"/>
        <v>19710</v>
      </c>
      <c r="K296" s="59">
        <f t="shared" si="23"/>
        <v>39420</v>
      </c>
      <c r="L296" s="59">
        <v>0</v>
      </c>
      <c r="M296" s="59">
        <v>0</v>
      </c>
      <c r="N296" s="59">
        <f t="shared" si="24"/>
        <v>98550</v>
      </c>
      <c r="O296" s="59">
        <f t="shared" si="25"/>
        <v>39420</v>
      </c>
      <c r="P296" s="50">
        <v>197100</v>
      </c>
      <c r="Q296" s="59"/>
      <c r="R296" s="59"/>
      <c r="S296" s="32">
        <f t="shared" si="21"/>
        <v>197100</v>
      </c>
      <c r="T296" s="5" t="s">
        <v>1100</v>
      </c>
    </row>
    <row r="297" spans="1:20" x14ac:dyDescent="0.25">
      <c r="A297" s="54" t="s">
        <v>932</v>
      </c>
      <c r="B297" s="44" t="s">
        <v>933</v>
      </c>
      <c r="C297" s="44" t="s">
        <v>934</v>
      </c>
      <c r="D297" s="44" t="s">
        <v>783</v>
      </c>
      <c r="E297" s="44" t="s">
        <v>1008</v>
      </c>
      <c r="F297" s="45" t="s">
        <v>937</v>
      </c>
      <c r="G297" s="45" t="s">
        <v>1024</v>
      </c>
      <c r="H297" s="44">
        <v>10310</v>
      </c>
      <c r="I297" s="5"/>
      <c r="J297" s="59">
        <f t="shared" si="22"/>
        <v>46183.11</v>
      </c>
      <c r="K297" s="59">
        <f t="shared" si="23"/>
        <v>92366.22</v>
      </c>
      <c r="L297" s="59">
        <v>0</v>
      </c>
      <c r="M297" s="59">
        <v>0</v>
      </c>
      <c r="N297" s="59">
        <f t="shared" si="24"/>
        <v>230915.55</v>
      </c>
      <c r="O297" s="59">
        <f t="shared" si="25"/>
        <v>92366.22</v>
      </c>
      <c r="P297" s="50">
        <v>461831.1</v>
      </c>
      <c r="Q297" s="59"/>
      <c r="R297" s="59"/>
      <c r="S297" s="32">
        <f t="shared" si="21"/>
        <v>461831.1</v>
      </c>
    </row>
    <row r="298" spans="1:20" x14ac:dyDescent="0.25">
      <c r="A298" s="2" t="s">
        <v>501</v>
      </c>
      <c r="B298" s="2" t="s">
        <v>746</v>
      </c>
      <c r="C298" s="3" t="s">
        <v>502</v>
      </c>
      <c r="D298" s="5" t="s">
        <v>783</v>
      </c>
      <c r="E298" s="3" t="s">
        <v>767</v>
      </c>
      <c r="F298" s="6" t="s">
        <v>801</v>
      </c>
      <c r="G298" s="6" t="s">
        <v>1023</v>
      </c>
      <c r="H298" s="5">
        <v>10301</v>
      </c>
      <c r="I298" s="5"/>
      <c r="J298" s="50">
        <f t="shared" si="22"/>
        <v>16385.400000000001</v>
      </c>
      <c r="K298" s="50">
        <f t="shared" si="23"/>
        <v>32770.800000000003</v>
      </c>
      <c r="L298" s="50">
        <v>0</v>
      </c>
      <c r="M298" s="50">
        <v>0</v>
      </c>
      <c r="N298" s="50">
        <f t="shared" si="24"/>
        <v>81927</v>
      </c>
      <c r="O298" s="50">
        <f t="shared" si="25"/>
        <v>32770.800000000003</v>
      </c>
      <c r="P298" s="50">
        <v>163854</v>
      </c>
      <c r="Q298" s="50"/>
      <c r="R298" s="50"/>
      <c r="S298" s="35">
        <f t="shared" si="21"/>
        <v>163854</v>
      </c>
      <c r="T298" s="5"/>
    </row>
    <row r="299" spans="1:20" x14ac:dyDescent="0.25">
      <c r="A299" s="2" t="s">
        <v>503</v>
      </c>
      <c r="B299" s="2" t="s">
        <v>747</v>
      </c>
      <c r="C299" s="3" t="s">
        <v>504</v>
      </c>
      <c r="D299" s="5" t="s">
        <v>783</v>
      </c>
      <c r="E299" s="3" t="s">
        <v>767</v>
      </c>
      <c r="F299" s="6" t="s">
        <v>801</v>
      </c>
      <c r="G299" s="6" t="s">
        <v>1023</v>
      </c>
      <c r="H299" s="5">
        <v>10305</v>
      </c>
      <c r="I299" s="5"/>
      <c r="J299" s="50">
        <f t="shared" si="22"/>
        <v>24122.7</v>
      </c>
      <c r="K299" s="50">
        <f t="shared" si="23"/>
        <v>48245.4</v>
      </c>
      <c r="L299" s="50">
        <v>0</v>
      </c>
      <c r="M299" s="50">
        <v>0</v>
      </c>
      <c r="N299" s="50">
        <f t="shared" si="24"/>
        <v>120613.5</v>
      </c>
      <c r="O299" s="50">
        <f t="shared" si="25"/>
        <v>48245.4</v>
      </c>
      <c r="P299" s="50">
        <v>241227</v>
      </c>
      <c r="Q299" s="50"/>
      <c r="R299" s="50"/>
      <c r="S299" s="35">
        <f t="shared" si="21"/>
        <v>241227</v>
      </c>
      <c r="T299" s="5"/>
    </row>
    <row r="300" spans="1:20" x14ac:dyDescent="0.25">
      <c r="A300" s="2" t="s">
        <v>505</v>
      </c>
      <c r="B300" s="2" t="s">
        <v>748</v>
      </c>
      <c r="C300" s="3" t="s">
        <v>506</v>
      </c>
      <c r="D300" s="5" t="s">
        <v>786</v>
      </c>
      <c r="E300" s="3" t="s">
        <v>767</v>
      </c>
      <c r="F300" s="6" t="s">
        <v>801</v>
      </c>
      <c r="G300" s="6" t="s">
        <v>1023</v>
      </c>
      <c r="H300" s="5">
        <v>10304</v>
      </c>
      <c r="I300" s="5"/>
      <c r="J300" s="50">
        <f t="shared" si="22"/>
        <v>29387.4</v>
      </c>
      <c r="K300" s="50">
        <f t="shared" si="23"/>
        <v>58774.8</v>
      </c>
      <c r="L300" s="50">
        <v>0</v>
      </c>
      <c r="M300" s="50">
        <v>0</v>
      </c>
      <c r="N300" s="50">
        <f t="shared" si="24"/>
        <v>146937</v>
      </c>
      <c r="O300" s="50">
        <f t="shared" si="25"/>
        <v>58774.8</v>
      </c>
      <c r="P300" s="50">
        <v>293874</v>
      </c>
      <c r="Q300" s="50"/>
      <c r="R300" s="50"/>
      <c r="S300" s="35">
        <f t="shared" si="21"/>
        <v>293874</v>
      </c>
      <c r="T300" s="5"/>
    </row>
    <row r="301" spans="1:20" x14ac:dyDescent="0.25">
      <c r="A301" s="2" t="s">
        <v>507</v>
      </c>
      <c r="B301" s="2" t="s">
        <v>749</v>
      </c>
      <c r="C301" s="3" t="s">
        <v>508</v>
      </c>
      <c r="D301" s="5" t="s">
        <v>783</v>
      </c>
      <c r="E301" s="3" t="s">
        <v>767</v>
      </c>
      <c r="F301" s="6" t="s">
        <v>801</v>
      </c>
      <c r="G301" s="6" t="s">
        <v>1023</v>
      </c>
      <c r="H301" s="5">
        <v>10304</v>
      </c>
      <c r="I301" s="5"/>
      <c r="J301" s="50">
        <f t="shared" si="22"/>
        <v>39934.5</v>
      </c>
      <c r="K301" s="50">
        <f t="shared" si="23"/>
        <v>79869</v>
      </c>
      <c r="L301" s="50">
        <v>0</v>
      </c>
      <c r="M301" s="50">
        <v>0</v>
      </c>
      <c r="N301" s="50">
        <f t="shared" si="24"/>
        <v>199672.5</v>
      </c>
      <c r="O301" s="50">
        <f t="shared" si="25"/>
        <v>79869</v>
      </c>
      <c r="P301" s="50">
        <v>399345</v>
      </c>
      <c r="Q301" s="50"/>
      <c r="R301" s="50"/>
      <c r="S301" s="35">
        <f t="shared" si="21"/>
        <v>399345</v>
      </c>
      <c r="T301" s="5"/>
    </row>
    <row r="302" spans="1:20" x14ac:dyDescent="0.25">
      <c r="A302" s="2" t="s">
        <v>509</v>
      </c>
      <c r="B302" s="2" t="s">
        <v>750</v>
      </c>
      <c r="C302" s="3" t="s">
        <v>510</v>
      </c>
      <c r="D302" s="5" t="s">
        <v>783</v>
      </c>
      <c r="E302" s="3" t="s">
        <v>1008</v>
      </c>
      <c r="F302" s="6" t="s">
        <v>801</v>
      </c>
      <c r="G302" s="6" t="s">
        <v>1024</v>
      </c>
      <c r="H302" s="5">
        <v>10304</v>
      </c>
      <c r="I302" s="5"/>
      <c r="J302" s="50">
        <f t="shared" si="22"/>
        <v>52684.100000000006</v>
      </c>
      <c r="K302" s="50">
        <f t="shared" si="23"/>
        <v>105368.20000000001</v>
      </c>
      <c r="L302" s="50">
        <v>0</v>
      </c>
      <c r="M302" s="50">
        <v>0</v>
      </c>
      <c r="N302" s="50">
        <f t="shared" si="24"/>
        <v>263420.5</v>
      </c>
      <c r="O302" s="50">
        <f t="shared" si="25"/>
        <v>105368.20000000001</v>
      </c>
      <c r="P302" s="50">
        <v>526841</v>
      </c>
      <c r="Q302" s="50"/>
      <c r="R302" s="50"/>
      <c r="S302" s="35">
        <f t="shared" si="21"/>
        <v>526841</v>
      </c>
      <c r="T302" s="5"/>
    </row>
    <row r="303" spans="1:20" x14ac:dyDescent="0.25">
      <c r="A303" s="2" t="s">
        <v>511</v>
      </c>
      <c r="B303" s="2" t="s">
        <v>751</v>
      </c>
      <c r="C303" s="3" t="s">
        <v>512</v>
      </c>
      <c r="D303" s="5" t="s">
        <v>785</v>
      </c>
      <c r="E303" s="3" t="s">
        <v>960</v>
      </c>
      <c r="F303" s="6" t="s">
        <v>801</v>
      </c>
      <c r="G303" s="6" t="s">
        <v>1024</v>
      </c>
      <c r="H303" s="5">
        <v>10302</v>
      </c>
      <c r="I303" s="5"/>
      <c r="J303" s="50">
        <f t="shared" si="22"/>
        <v>46250</v>
      </c>
      <c r="K303" s="50">
        <f t="shared" si="23"/>
        <v>92500</v>
      </c>
      <c r="L303" s="50">
        <v>0</v>
      </c>
      <c r="M303" s="50">
        <v>0</v>
      </c>
      <c r="N303" s="50">
        <f t="shared" si="24"/>
        <v>231250</v>
      </c>
      <c r="O303" s="50">
        <f t="shared" si="25"/>
        <v>92500</v>
      </c>
      <c r="P303" s="50">
        <v>462500</v>
      </c>
      <c r="Q303" s="50"/>
      <c r="R303" s="50"/>
      <c r="S303" s="35">
        <f t="shared" ref="S303:S315" si="26">J303+K303+N303+O303</f>
        <v>462500</v>
      </c>
      <c r="T303" s="5"/>
    </row>
    <row r="304" spans="1:20" x14ac:dyDescent="0.25">
      <c r="A304" s="2" t="s">
        <v>513</v>
      </c>
      <c r="B304" s="2" t="s">
        <v>752</v>
      </c>
      <c r="C304" s="3" t="s">
        <v>514</v>
      </c>
      <c r="D304" s="5" t="s">
        <v>785</v>
      </c>
      <c r="E304" s="3" t="s">
        <v>948</v>
      </c>
      <c r="F304" s="6" t="s">
        <v>801</v>
      </c>
      <c r="G304" s="6" t="s">
        <v>1024</v>
      </c>
      <c r="H304" s="5">
        <v>10301</v>
      </c>
      <c r="I304" s="5"/>
      <c r="J304" s="50">
        <f t="shared" si="22"/>
        <v>46250</v>
      </c>
      <c r="K304" s="50">
        <f t="shared" si="23"/>
        <v>92500</v>
      </c>
      <c r="L304" s="50">
        <v>0</v>
      </c>
      <c r="M304" s="50">
        <v>0</v>
      </c>
      <c r="N304" s="50">
        <f t="shared" si="24"/>
        <v>231250</v>
      </c>
      <c r="O304" s="50">
        <f t="shared" si="25"/>
        <v>92500</v>
      </c>
      <c r="P304" s="50">
        <v>462500</v>
      </c>
      <c r="Q304" s="50"/>
      <c r="R304" s="50"/>
      <c r="S304" s="35">
        <f t="shared" si="26"/>
        <v>462500</v>
      </c>
      <c r="T304" s="5"/>
    </row>
    <row r="305" spans="1:20" x14ac:dyDescent="0.25">
      <c r="A305" s="52" t="s">
        <v>805</v>
      </c>
      <c r="B305" s="46" t="s">
        <v>804</v>
      </c>
      <c r="C305" s="46" t="s">
        <v>850</v>
      </c>
      <c r="D305" s="46" t="s">
        <v>786</v>
      </c>
      <c r="E305" s="46" t="s">
        <v>1008</v>
      </c>
      <c r="F305" s="47" t="s">
        <v>906</v>
      </c>
      <c r="G305" s="47" t="s">
        <v>1024</v>
      </c>
      <c r="H305" s="46">
        <v>11237</v>
      </c>
      <c r="I305" s="5"/>
      <c r="J305" s="59">
        <f t="shared" si="22"/>
        <v>41249.800000000003</v>
      </c>
      <c r="K305" s="59">
        <f t="shared" si="23"/>
        <v>82499.600000000006</v>
      </c>
      <c r="L305" s="59">
        <v>0</v>
      </c>
      <c r="M305" s="59">
        <v>0</v>
      </c>
      <c r="N305" s="59">
        <f t="shared" si="24"/>
        <v>206249</v>
      </c>
      <c r="O305" s="59">
        <f t="shared" si="25"/>
        <v>82499.600000000006</v>
      </c>
      <c r="P305" s="50">
        <v>412498</v>
      </c>
      <c r="Q305" s="59"/>
      <c r="R305" s="59"/>
      <c r="S305" s="32">
        <f t="shared" si="26"/>
        <v>412498</v>
      </c>
      <c r="T305" s="5"/>
    </row>
    <row r="306" spans="1:20" x14ac:dyDescent="0.25">
      <c r="A306" s="60" t="s">
        <v>515</v>
      </c>
      <c r="B306" s="60" t="s">
        <v>753</v>
      </c>
      <c r="C306" s="3" t="s">
        <v>516</v>
      </c>
      <c r="D306" s="5" t="s">
        <v>785</v>
      </c>
      <c r="E306" s="3" t="s">
        <v>1008</v>
      </c>
      <c r="F306" s="6" t="s">
        <v>801</v>
      </c>
      <c r="G306" s="6" t="s">
        <v>1024</v>
      </c>
      <c r="H306" s="5">
        <v>11237</v>
      </c>
      <c r="I306" s="5"/>
      <c r="J306" s="50">
        <f t="shared" si="22"/>
        <v>12555.5</v>
      </c>
      <c r="K306" s="50">
        <f t="shared" si="23"/>
        <v>25111</v>
      </c>
      <c r="L306" s="50">
        <v>0</v>
      </c>
      <c r="M306" s="50">
        <v>0</v>
      </c>
      <c r="N306" s="50">
        <f t="shared" si="24"/>
        <v>62777.5</v>
      </c>
      <c r="O306" s="50">
        <f t="shared" si="25"/>
        <v>25111</v>
      </c>
      <c r="P306" s="50">
        <v>125555</v>
      </c>
      <c r="Q306" s="50"/>
      <c r="R306" s="50"/>
      <c r="S306" s="35">
        <f t="shared" si="26"/>
        <v>125555</v>
      </c>
      <c r="T306" s="5" t="s">
        <v>1100</v>
      </c>
    </row>
    <row r="307" spans="1:20" x14ac:dyDescent="0.25">
      <c r="A307" s="2" t="s">
        <v>517</v>
      </c>
      <c r="B307" s="2" t="s">
        <v>754</v>
      </c>
      <c r="C307" s="3" t="s">
        <v>518</v>
      </c>
      <c r="D307" s="5" t="s">
        <v>786</v>
      </c>
      <c r="E307" s="3" t="s">
        <v>1006</v>
      </c>
      <c r="F307" s="6" t="s">
        <v>801</v>
      </c>
      <c r="G307" s="6" t="s">
        <v>1024</v>
      </c>
      <c r="H307" s="5">
        <v>11221</v>
      </c>
      <c r="I307" s="5"/>
      <c r="J307" s="50">
        <f t="shared" si="22"/>
        <v>46810.100000000006</v>
      </c>
      <c r="K307" s="50">
        <f t="shared" si="23"/>
        <v>93620.200000000012</v>
      </c>
      <c r="L307" s="50">
        <v>0</v>
      </c>
      <c r="M307" s="50">
        <v>0</v>
      </c>
      <c r="N307" s="50">
        <f t="shared" si="24"/>
        <v>234050.5</v>
      </c>
      <c r="O307" s="50">
        <f t="shared" si="25"/>
        <v>93620.200000000012</v>
      </c>
      <c r="P307" s="50">
        <v>468101</v>
      </c>
      <c r="Q307" s="50"/>
      <c r="R307" s="50"/>
      <c r="S307" s="35">
        <f t="shared" si="26"/>
        <v>468101.00000000006</v>
      </c>
      <c r="T307" s="5"/>
    </row>
    <row r="308" spans="1:20" x14ac:dyDescent="0.25">
      <c r="A308" s="2" t="s">
        <v>519</v>
      </c>
      <c r="B308" s="2" t="s">
        <v>755</v>
      </c>
      <c r="C308" s="3" t="s">
        <v>520</v>
      </c>
      <c r="D308" s="5" t="s">
        <v>786</v>
      </c>
      <c r="E308" s="3" t="s">
        <v>964</v>
      </c>
      <c r="F308" s="6" t="s">
        <v>801</v>
      </c>
      <c r="G308" s="6" t="s">
        <v>1024</v>
      </c>
      <c r="H308" s="5">
        <v>11221</v>
      </c>
      <c r="I308" s="5"/>
      <c r="J308" s="50">
        <f t="shared" si="22"/>
        <v>44632.100000000006</v>
      </c>
      <c r="K308" s="50">
        <f t="shared" si="23"/>
        <v>89264.200000000012</v>
      </c>
      <c r="L308" s="50">
        <v>0</v>
      </c>
      <c r="M308" s="50">
        <v>0</v>
      </c>
      <c r="N308" s="50">
        <f t="shared" si="24"/>
        <v>223160.5</v>
      </c>
      <c r="O308" s="50">
        <f t="shared" si="25"/>
        <v>89264.200000000012</v>
      </c>
      <c r="P308" s="50">
        <v>446321</v>
      </c>
      <c r="Q308" s="50"/>
      <c r="R308" s="50"/>
      <c r="S308" s="35">
        <f t="shared" si="26"/>
        <v>446321.00000000006</v>
      </c>
      <c r="T308" s="5"/>
    </row>
    <row r="309" spans="1:20" x14ac:dyDescent="0.25">
      <c r="A309" s="60" t="s">
        <v>521</v>
      </c>
      <c r="B309" s="60" t="s">
        <v>753</v>
      </c>
      <c r="C309" s="3" t="s">
        <v>522</v>
      </c>
      <c r="D309" s="5" t="s">
        <v>785</v>
      </c>
      <c r="E309" s="3" t="s">
        <v>1008</v>
      </c>
      <c r="F309" s="6" t="s">
        <v>801</v>
      </c>
      <c r="G309" s="6" t="s">
        <v>1024</v>
      </c>
      <c r="H309" s="5">
        <v>11237</v>
      </c>
      <c r="I309" s="5"/>
      <c r="J309" s="50">
        <f t="shared" si="22"/>
        <v>12555.5</v>
      </c>
      <c r="K309" s="50">
        <f t="shared" si="23"/>
        <v>25111</v>
      </c>
      <c r="L309" s="50">
        <v>0</v>
      </c>
      <c r="M309" s="50">
        <v>0</v>
      </c>
      <c r="N309" s="50">
        <f t="shared" si="24"/>
        <v>62777.5</v>
      </c>
      <c r="O309" s="50">
        <f t="shared" si="25"/>
        <v>25111</v>
      </c>
      <c r="P309" s="50">
        <v>125555</v>
      </c>
      <c r="Q309" s="50"/>
      <c r="R309" s="50"/>
      <c r="S309" s="35">
        <f t="shared" si="26"/>
        <v>125555</v>
      </c>
      <c r="T309" s="5" t="s">
        <v>1100</v>
      </c>
    </row>
    <row r="310" spans="1:20" x14ac:dyDescent="0.25">
      <c r="A310" s="60" t="s">
        <v>523</v>
      </c>
      <c r="B310" s="60" t="s">
        <v>753</v>
      </c>
      <c r="C310" s="3" t="s">
        <v>524</v>
      </c>
      <c r="D310" s="5" t="s">
        <v>785</v>
      </c>
      <c r="E310" s="3" t="s">
        <v>1008</v>
      </c>
      <c r="F310" s="6" t="s">
        <v>801</v>
      </c>
      <c r="G310" s="6" t="s">
        <v>1024</v>
      </c>
      <c r="H310" s="5">
        <v>11237</v>
      </c>
      <c r="I310" s="5"/>
      <c r="J310" s="50">
        <f t="shared" si="22"/>
        <v>12555.5</v>
      </c>
      <c r="K310" s="50">
        <f t="shared" si="23"/>
        <v>25111</v>
      </c>
      <c r="L310" s="50">
        <v>0</v>
      </c>
      <c r="M310" s="50">
        <v>0</v>
      </c>
      <c r="N310" s="50">
        <f t="shared" si="24"/>
        <v>62777.5</v>
      </c>
      <c r="O310" s="50">
        <f t="shared" si="25"/>
        <v>25111</v>
      </c>
      <c r="P310" s="50">
        <v>125555</v>
      </c>
      <c r="Q310" s="50"/>
      <c r="R310" s="50"/>
      <c r="S310" s="35">
        <f t="shared" si="26"/>
        <v>125555</v>
      </c>
      <c r="T310" s="5" t="s">
        <v>1100</v>
      </c>
    </row>
    <row r="311" spans="1:20" x14ac:dyDescent="0.25">
      <c r="A311" s="60" t="s">
        <v>525</v>
      </c>
      <c r="B311" s="60" t="s">
        <v>753</v>
      </c>
      <c r="C311" s="3" t="s">
        <v>526</v>
      </c>
      <c r="D311" s="5" t="s">
        <v>785</v>
      </c>
      <c r="E311" s="3" t="s">
        <v>1008</v>
      </c>
      <c r="F311" s="6" t="s">
        <v>801</v>
      </c>
      <c r="G311" s="6" t="s">
        <v>1024</v>
      </c>
      <c r="H311" s="5">
        <v>11237</v>
      </c>
      <c r="I311" s="5"/>
      <c r="J311" s="50">
        <f t="shared" si="22"/>
        <v>12555.5</v>
      </c>
      <c r="K311" s="50">
        <f t="shared" si="23"/>
        <v>25111</v>
      </c>
      <c r="L311" s="50">
        <v>0</v>
      </c>
      <c r="M311" s="50">
        <v>0</v>
      </c>
      <c r="N311" s="50">
        <f t="shared" si="24"/>
        <v>62777.5</v>
      </c>
      <c r="O311" s="50">
        <f t="shared" si="25"/>
        <v>25111</v>
      </c>
      <c r="P311" s="50">
        <v>125555</v>
      </c>
      <c r="Q311" s="50"/>
      <c r="R311" s="50"/>
      <c r="S311" s="35">
        <f t="shared" si="26"/>
        <v>125555</v>
      </c>
      <c r="T311" s="5" t="s">
        <v>1100</v>
      </c>
    </row>
    <row r="312" spans="1:20" x14ac:dyDescent="0.25">
      <c r="A312" s="2" t="s">
        <v>527</v>
      </c>
      <c r="B312" s="2" t="s">
        <v>756</v>
      </c>
      <c r="C312" s="3" t="s">
        <v>528</v>
      </c>
      <c r="D312" s="5" t="s">
        <v>785</v>
      </c>
      <c r="E312" s="3" t="s">
        <v>994</v>
      </c>
      <c r="F312" s="6" t="s">
        <v>801</v>
      </c>
      <c r="G312" s="6" t="s">
        <v>1024</v>
      </c>
      <c r="H312" s="5">
        <v>11221</v>
      </c>
      <c r="I312" s="5"/>
      <c r="J312" s="50">
        <f t="shared" si="22"/>
        <v>45600.100000000006</v>
      </c>
      <c r="K312" s="50">
        <f t="shared" si="23"/>
        <v>91200.200000000012</v>
      </c>
      <c r="L312" s="50">
        <v>0</v>
      </c>
      <c r="M312" s="50">
        <v>0</v>
      </c>
      <c r="N312" s="50">
        <f t="shared" si="24"/>
        <v>228000.5</v>
      </c>
      <c r="O312" s="50">
        <f t="shared" si="25"/>
        <v>91200.200000000012</v>
      </c>
      <c r="P312" s="50">
        <v>456001</v>
      </c>
      <c r="Q312" s="50"/>
      <c r="R312" s="50"/>
      <c r="S312" s="35">
        <f t="shared" si="26"/>
        <v>456001.00000000006</v>
      </c>
      <c r="T312" s="5"/>
    </row>
    <row r="313" spans="1:20" x14ac:dyDescent="0.25">
      <c r="A313" s="52" t="s">
        <v>809</v>
      </c>
      <c r="B313" s="46" t="s">
        <v>808</v>
      </c>
      <c r="C313" s="46" t="s">
        <v>852</v>
      </c>
      <c r="D313" s="46" t="s">
        <v>784</v>
      </c>
      <c r="E313" s="46" t="s">
        <v>1008</v>
      </c>
      <c r="F313" s="47" t="s">
        <v>906</v>
      </c>
      <c r="G313" s="47" t="s">
        <v>1024</v>
      </c>
      <c r="H313" s="46">
        <v>11216</v>
      </c>
      <c r="I313" s="5"/>
      <c r="J313" s="59">
        <f t="shared" si="22"/>
        <v>45784.4</v>
      </c>
      <c r="K313" s="59">
        <f t="shared" si="23"/>
        <v>91568.8</v>
      </c>
      <c r="L313" s="59">
        <v>0</v>
      </c>
      <c r="M313" s="59">
        <v>0</v>
      </c>
      <c r="N313" s="59">
        <f t="shared" si="24"/>
        <v>228922</v>
      </c>
      <c r="O313" s="59">
        <f t="shared" si="25"/>
        <v>91568.8</v>
      </c>
      <c r="P313" s="50">
        <v>457844</v>
      </c>
      <c r="Q313" s="59"/>
      <c r="R313" s="59"/>
      <c r="S313" s="32">
        <f t="shared" si="26"/>
        <v>457844</v>
      </c>
      <c r="T313" s="5"/>
    </row>
    <row r="314" spans="1:20" x14ac:dyDescent="0.25">
      <c r="A314" s="37" t="s">
        <v>529</v>
      </c>
      <c r="B314" s="2" t="s">
        <v>757</v>
      </c>
      <c r="C314" s="3" t="s">
        <v>530</v>
      </c>
      <c r="D314" s="5" t="s">
        <v>784</v>
      </c>
      <c r="E314" s="3" t="s">
        <v>782</v>
      </c>
      <c r="F314" s="6" t="s">
        <v>801</v>
      </c>
      <c r="G314" s="6" t="s">
        <v>1024</v>
      </c>
      <c r="H314" s="5">
        <v>10024</v>
      </c>
      <c r="I314" s="5"/>
      <c r="J314" s="50">
        <f t="shared" si="22"/>
        <v>12772.2</v>
      </c>
      <c r="K314" s="50">
        <f t="shared" si="23"/>
        <v>25544.400000000001</v>
      </c>
      <c r="L314" s="50">
        <v>0</v>
      </c>
      <c r="M314" s="50">
        <v>0</v>
      </c>
      <c r="N314" s="50">
        <f t="shared" si="24"/>
        <v>63861</v>
      </c>
      <c r="O314" s="50">
        <f t="shared" si="25"/>
        <v>25544.400000000001</v>
      </c>
      <c r="P314" s="50">
        <v>127722</v>
      </c>
      <c r="Q314" s="50"/>
      <c r="R314" s="50"/>
      <c r="S314" s="35">
        <f t="shared" si="26"/>
        <v>127722</v>
      </c>
      <c r="T314" s="5"/>
    </row>
    <row r="315" spans="1:20" x14ac:dyDescent="0.25">
      <c r="A315" s="2" t="s">
        <v>531</v>
      </c>
      <c r="B315" s="2" t="s">
        <v>758</v>
      </c>
      <c r="C315" s="3" t="s">
        <v>532</v>
      </c>
      <c r="D315" s="5" t="s">
        <v>785</v>
      </c>
      <c r="E315" s="3" t="s">
        <v>1007</v>
      </c>
      <c r="F315" s="6" t="s">
        <v>801</v>
      </c>
      <c r="G315" s="6" t="s">
        <v>1024</v>
      </c>
      <c r="H315" s="5">
        <v>10013</v>
      </c>
      <c r="I315" s="5"/>
      <c r="J315" s="50">
        <f t="shared" si="22"/>
        <v>43685.9</v>
      </c>
      <c r="K315" s="50">
        <f t="shared" si="23"/>
        <v>87371.8</v>
      </c>
      <c r="L315" s="50">
        <v>0</v>
      </c>
      <c r="M315" s="50">
        <v>0</v>
      </c>
      <c r="N315" s="50">
        <f t="shared" si="24"/>
        <v>218429.5</v>
      </c>
      <c r="O315" s="50">
        <f t="shared" si="25"/>
        <v>87371.8</v>
      </c>
      <c r="P315" s="50">
        <v>436859</v>
      </c>
      <c r="Q315" s="50"/>
      <c r="R315" s="50"/>
      <c r="S315" s="35">
        <f t="shared" si="26"/>
        <v>436859</v>
      </c>
      <c r="T315" s="5"/>
    </row>
    <row r="316" spans="1:20" x14ac:dyDescent="0.25">
      <c r="A316" s="53" t="s">
        <v>800</v>
      </c>
      <c r="B316" s="48" t="s">
        <v>848</v>
      </c>
      <c r="C316" s="48" t="s">
        <v>880</v>
      </c>
      <c r="D316" s="48" t="s">
        <v>785</v>
      </c>
      <c r="E316" s="48" t="s">
        <v>1008</v>
      </c>
      <c r="F316" s="49" t="s">
        <v>906</v>
      </c>
      <c r="G316" s="49" t="s">
        <v>1024</v>
      </c>
      <c r="H316" s="48">
        <v>10459</v>
      </c>
      <c r="I316" s="5"/>
      <c r="J316" s="59">
        <f t="shared" ref="J316" si="27">P316*0.1</f>
        <v>11796.2</v>
      </c>
      <c r="K316" s="59">
        <f t="shared" ref="K316" si="28">P316*0.2</f>
        <v>23592.400000000001</v>
      </c>
      <c r="L316" s="59">
        <v>0</v>
      </c>
      <c r="M316" s="59">
        <v>0</v>
      </c>
      <c r="N316" s="59">
        <f t="shared" ref="N316" si="29">P316*0.5</f>
        <v>58981</v>
      </c>
      <c r="O316" s="59">
        <f t="shared" ref="O316" si="30">P316*0.2</f>
        <v>23592.400000000001</v>
      </c>
      <c r="P316" s="50">
        <v>117962</v>
      </c>
      <c r="Q316" s="59"/>
      <c r="R316" s="59"/>
      <c r="S316" s="32">
        <f t="shared" ref="S316" si="31">J316+K316+N316+O316</f>
        <v>117962</v>
      </c>
      <c r="T316" s="5"/>
    </row>
    <row r="318" spans="1:20" x14ac:dyDescent="0.25">
      <c r="A318" s="33"/>
      <c r="B318" s="34" t="s">
        <v>1098</v>
      </c>
    </row>
    <row r="319" spans="1:20" x14ac:dyDescent="0.25">
      <c r="A319" s="38"/>
      <c r="B319" s="34"/>
    </row>
    <row r="320" spans="1:20" x14ac:dyDescent="0.25">
      <c r="A320" s="38"/>
      <c r="B320" s="34"/>
    </row>
  </sheetData>
  <autoFilter ref="A1:T316">
    <sortState ref="A2:T315">
      <sortCondition ref="A1:A316"/>
    </sortState>
  </autoFilter>
  <conditionalFormatting sqref="A1:A267">
    <cfRule type="duplicateValues" dxfId="2" priority="2"/>
  </conditionalFormatting>
  <conditionalFormatting sqref="A2:A246">
    <cfRule type="duplicateValues" dxfId="1" priority="3"/>
  </conditionalFormatting>
  <conditionalFormatting sqref="B1:H1">
    <cfRule type="duplicateValues" dxfId="0" priority="1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workbookViewId="0">
      <selection activeCell="H17" sqref="H17"/>
    </sheetView>
  </sheetViews>
  <sheetFormatPr defaultRowHeight="15" x14ac:dyDescent="0.25"/>
  <cols>
    <col min="2" max="2" width="9.5703125" bestFit="1" customWidth="1"/>
    <col min="3" max="3" width="10.7109375" bestFit="1" customWidth="1"/>
    <col min="4" max="4" width="10.5703125" bestFit="1" customWidth="1"/>
    <col min="5" max="5" width="25.140625" bestFit="1" customWidth="1"/>
    <col min="6" max="6" width="35.7109375" bestFit="1" customWidth="1"/>
    <col min="7" max="7" width="13.7109375" bestFit="1" customWidth="1"/>
    <col min="8" max="8" width="11.140625" bestFit="1" customWidth="1"/>
    <col min="9" max="9" width="11.28515625" bestFit="1" customWidth="1"/>
    <col min="10" max="10" width="10.85546875" bestFit="1" customWidth="1"/>
    <col min="11" max="11" width="10.42578125" bestFit="1" customWidth="1"/>
    <col min="12" max="13" width="11.28515625" bestFit="1" customWidth="1"/>
    <col min="14" max="15" width="11.140625" bestFit="1" customWidth="1"/>
    <col min="16" max="16" width="9.28515625" bestFit="1" customWidth="1"/>
  </cols>
  <sheetData>
    <row r="1" spans="1:16" ht="75" x14ac:dyDescent="0.25">
      <c r="A1" s="16" t="s">
        <v>533</v>
      </c>
      <c r="B1" s="16" t="s">
        <v>1052</v>
      </c>
      <c r="C1" s="16" t="s">
        <v>1053</v>
      </c>
      <c r="D1" s="16" t="s">
        <v>1054</v>
      </c>
      <c r="E1" s="16" t="s">
        <v>1055</v>
      </c>
      <c r="F1" s="16" t="s">
        <v>1037</v>
      </c>
      <c r="G1" s="16" t="s">
        <v>1056</v>
      </c>
      <c r="H1" s="16" t="s">
        <v>1057</v>
      </c>
      <c r="I1" s="16" t="s">
        <v>1058</v>
      </c>
      <c r="J1" s="16" t="s">
        <v>1059</v>
      </c>
      <c r="K1" s="17" t="s">
        <v>1060</v>
      </c>
      <c r="L1" s="17" t="s">
        <v>1061</v>
      </c>
      <c r="M1" s="17" t="s">
        <v>1062</v>
      </c>
      <c r="N1" s="17" t="s">
        <v>1063</v>
      </c>
      <c r="O1" s="17" t="s">
        <v>1064</v>
      </c>
      <c r="P1" s="17" t="s">
        <v>1065</v>
      </c>
    </row>
    <row r="2" spans="1:16" x14ac:dyDescent="0.25">
      <c r="A2" s="23" t="s">
        <v>9</v>
      </c>
      <c r="B2" s="23">
        <v>1</v>
      </c>
      <c r="C2" s="23" t="s">
        <v>1072</v>
      </c>
      <c r="D2" s="23" t="s">
        <v>539</v>
      </c>
      <c r="E2" s="23" t="s">
        <v>785</v>
      </c>
      <c r="F2" s="23" t="s">
        <v>1069</v>
      </c>
      <c r="G2" s="23" t="s">
        <v>1068</v>
      </c>
      <c r="H2" s="23" t="s">
        <v>1070</v>
      </c>
      <c r="I2" s="23">
        <v>226</v>
      </c>
      <c r="J2" s="24">
        <v>0.87</v>
      </c>
      <c r="K2" s="22">
        <v>250000</v>
      </c>
      <c r="L2" s="22">
        <v>66000</v>
      </c>
      <c r="M2" s="22">
        <v>98830</v>
      </c>
      <c r="N2" s="22">
        <v>94021</v>
      </c>
      <c r="O2" s="22">
        <v>24200</v>
      </c>
      <c r="P2" s="22">
        <v>434221</v>
      </c>
    </row>
    <row r="3" spans="1:16" x14ac:dyDescent="0.25">
      <c r="A3" s="23" t="s">
        <v>7</v>
      </c>
      <c r="B3" s="23">
        <v>1</v>
      </c>
      <c r="C3" s="23" t="s">
        <v>1072</v>
      </c>
      <c r="D3" s="23" t="s">
        <v>538</v>
      </c>
      <c r="E3" s="23" t="s">
        <v>784</v>
      </c>
      <c r="F3" s="23" t="s">
        <v>1038</v>
      </c>
      <c r="G3" s="23" t="s">
        <v>783</v>
      </c>
      <c r="H3" s="23" t="s">
        <v>1070</v>
      </c>
      <c r="I3" s="23">
        <v>398</v>
      </c>
      <c r="J3" s="24">
        <v>0.96</v>
      </c>
      <c r="K3" s="22">
        <v>250000</v>
      </c>
      <c r="L3" s="22">
        <v>87780</v>
      </c>
      <c r="M3" s="22">
        <v>131444</v>
      </c>
      <c r="N3" s="22">
        <v>112600</v>
      </c>
      <c r="O3" s="22">
        <v>72600</v>
      </c>
      <c r="P3" s="22">
        <v>522980</v>
      </c>
    </row>
    <row r="4" spans="1:16" x14ac:dyDescent="0.25">
      <c r="A4" s="23" t="s">
        <v>1</v>
      </c>
      <c r="B4" s="23">
        <v>1</v>
      </c>
      <c r="C4" s="23" t="s">
        <v>1072</v>
      </c>
      <c r="D4" s="23" t="s">
        <v>535</v>
      </c>
      <c r="E4" s="23" t="s">
        <v>783</v>
      </c>
      <c r="F4" s="23" t="s">
        <v>1077</v>
      </c>
      <c r="G4" s="23" t="s">
        <v>783</v>
      </c>
      <c r="H4" s="23" t="s">
        <v>1070</v>
      </c>
      <c r="I4" s="23">
        <v>190</v>
      </c>
      <c r="J4" s="24">
        <v>0.88</v>
      </c>
      <c r="K4" s="22">
        <v>250000</v>
      </c>
      <c r="L4" s="22">
        <v>66000</v>
      </c>
      <c r="M4" s="22">
        <v>98830</v>
      </c>
      <c r="N4" s="22">
        <v>94021</v>
      </c>
      <c r="O4" s="22">
        <v>72600</v>
      </c>
      <c r="P4" s="22">
        <v>482621</v>
      </c>
    </row>
    <row r="5" spans="1:16" ht="30" x14ac:dyDescent="0.25">
      <c r="A5" s="18" t="s">
        <v>1093</v>
      </c>
      <c r="B5" s="25">
        <v>3</v>
      </c>
      <c r="C5" s="19" t="s">
        <v>1072</v>
      </c>
      <c r="D5" s="19" t="s">
        <v>548</v>
      </c>
      <c r="E5" s="19" t="s">
        <v>787</v>
      </c>
      <c r="F5" s="19" t="s">
        <v>1069</v>
      </c>
      <c r="G5" s="19" t="s">
        <v>938</v>
      </c>
      <c r="H5" s="19" t="s">
        <v>1085</v>
      </c>
      <c r="I5" s="19">
        <v>634</v>
      </c>
      <c r="J5" s="20">
        <v>0.88</v>
      </c>
      <c r="K5" s="21">
        <v>250000</v>
      </c>
      <c r="L5" s="21">
        <v>110220</v>
      </c>
      <c r="M5" s="22">
        <v>165046</v>
      </c>
      <c r="N5" s="21">
        <v>94021</v>
      </c>
      <c r="O5" s="21">
        <v>36300</v>
      </c>
      <c r="P5" s="21">
        <v>490541</v>
      </c>
    </row>
    <row r="6" spans="1:16" x14ac:dyDescent="0.25">
      <c r="A6" s="23" t="s">
        <v>21</v>
      </c>
      <c r="B6" s="23">
        <v>3</v>
      </c>
      <c r="C6" s="23" t="s">
        <v>1072</v>
      </c>
      <c r="D6" s="23" t="s">
        <v>544</v>
      </c>
      <c r="E6" s="23" t="s">
        <v>784</v>
      </c>
      <c r="F6" s="23" t="s">
        <v>1069</v>
      </c>
      <c r="G6" s="23" t="s">
        <v>783</v>
      </c>
      <c r="H6" s="23" t="s">
        <v>1070</v>
      </c>
      <c r="I6" s="23">
        <v>216</v>
      </c>
      <c r="J6" s="24">
        <v>0.93</v>
      </c>
      <c r="K6" s="22">
        <v>250000</v>
      </c>
      <c r="L6" s="22">
        <v>66000</v>
      </c>
      <c r="M6" s="22">
        <v>98830</v>
      </c>
      <c r="N6" s="22">
        <v>94021</v>
      </c>
      <c r="O6" s="22">
        <v>72600</v>
      </c>
      <c r="P6" s="22">
        <v>482621</v>
      </c>
    </row>
    <row r="7" spans="1:16" x14ac:dyDescent="0.25">
      <c r="A7" s="23" t="s">
        <v>37</v>
      </c>
      <c r="B7" s="23">
        <v>4</v>
      </c>
      <c r="C7" s="23" t="s">
        <v>1072</v>
      </c>
      <c r="D7" s="23" t="s">
        <v>551</v>
      </c>
      <c r="E7" s="23" t="s">
        <v>784</v>
      </c>
      <c r="F7" s="23" t="s">
        <v>1038</v>
      </c>
      <c r="G7" s="23" t="s">
        <v>783</v>
      </c>
      <c r="H7" s="23" t="s">
        <v>1070</v>
      </c>
      <c r="I7" s="23">
        <v>405</v>
      </c>
      <c r="J7" s="24">
        <v>0.95</v>
      </c>
      <c r="K7" s="22">
        <v>250000</v>
      </c>
      <c r="L7" s="22">
        <v>87780</v>
      </c>
      <c r="M7" s="22">
        <v>131444</v>
      </c>
      <c r="N7" s="22">
        <v>112600</v>
      </c>
      <c r="O7" s="22">
        <v>72600</v>
      </c>
      <c r="P7" s="22">
        <v>522980</v>
      </c>
    </row>
    <row r="8" spans="1:16" x14ac:dyDescent="0.25">
      <c r="A8" s="23" t="s">
        <v>33</v>
      </c>
      <c r="B8" s="23">
        <v>4</v>
      </c>
      <c r="C8" s="23" t="s">
        <v>1072</v>
      </c>
      <c r="D8" s="23" t="s">
        <v>549</v>
      </c>
      <c r="E8" s="23" t="s">
        <v>783</v>
      </c>
      <c r="F8" s="23" t="s">
        <v>1069</v>
      </c>
      <c r="G8" s="23" t="s">
        <v>783</v>
      </c>
      <c r="H8" s="23" t="s">
        <v>1070</v>
      </c>
      <c r="I8" s="23">
        <v>243</v>
      </c>
      <c r="J8" s="24">
        <v>0.94</v>
      </c>
      <c r="K8" s="22">
        <v>250000</v>
      </c>
      <c r="L8" s="22">
        <v>66000</v>
      </c>
      <c r="M8" s="22">
        <v>98830</v>
      </c>
      <c r="N8" s="22">
        <v>94021</v>
      </c>
      <c r="O8" s="22">
        <v>72600</v>
      </c>
      <c r="P8" s="22">
        <v>482621</v>
      </c>
    </row>
    <row r="9" spans="1:16" x14ac:dyDescent="0.25">
      <c r="A9" s="23" t="s">
        <v>47</v>
      </c>
      <c r="B9" s="23">
        <v>4</v>
      </c>
      <c r="C9" s="23" t="s">
        <v>1072</v>
      </c>
      <c r="D9" s="23" t="s">
        <v>556</v>
      </c>
      <c r="E9" s="23" t="s">
        <v>784</v>
      </c>
      <c r="F9" s="23" t="s">
        <v>1069</v>
      </c>
      <c r="G9" s="23" t="s">
        <v>783</v>
      </c>
      <c r="H9" s="23" t="s">
        <v>1070</v>
      </c>
      <c r="I9" s="23">
        <v>466</v>
      </c>
      <c r="J9" s="24">
        <v>0.64</v>
      </c>
      <c r="K9" s="22">
        <v>250000</v>
      </c>
      <c r="L9" s="22">
        <v>87780</v>
      </c>
      <c r="M9" s="22">
        <v>131444</v>
      </c>
      <c r="N9" s="22">
        <v>56300</v>
      </c>
      <c r="O9" s="22">
        <v>72600</v>
      </c>
      <c r="P9" s="22">
        <v>466680</v>
      </c>
    </row>
    <row r="10" spans="1:16" x14ac:dyDescent="0.25">
      <c r="A10" s="23" t="s">
        <v>891</v>
      </c>
      <c r="B10" s="23">
        <v>4</v>
      </c>
      <c r="C10" s="23" t="s">
        <v>1072</v>
      </c>
      <c r="D10" s="23" t="s">
        <v>890</v>
      </c>
      <c r="E10" s="23" t="s">
        <v>938</v>
      </c>
      <c r="F10" s="23" t="s">
        <v>764</v>
      </c>
      <c r="G10" s="23" t="s">
        <v>938</v>
      </c>
      <c r="H10" s="23" t="s">
        <v>1070</v>
      </c>
      <c r="I10" s="23">
        <v>281</v>
      </c>
      <c r="J10" s="24">
        <v>0.89</v>
      </c>
      <c r="K10" s="22">
        <v>250000</v>
      </c>
      <c r="L10" s="22">
        <v>66000</v>
      </c>
      <c r="M10" s="22">
        <v>98830</v>
      </c>
      <c r="N10" s="22">
        <v>94021</v>
      </c>
      <c r="O10" s="22">
        <v>36300</v>
      </c>
      <c r="P10" s="22">
        <v>446321</v>
      </c>
    </row>
    <row r="11" spans="1:16" x14ac:dyDescent="0.25">
      <c r="A11" s="23" t="s">
        <v>43</v>
      </c>
      <c r="B11" s="23">
        <v>4</v>
      </c>
      <c r="C11" s="23" t="s">
        <v>1072</v>
      </c>
      <c r="D11" s="23" t="s">
        <v>554</v>
      </c>
      <c r="E11" s="23" t="s">
        <v>938</v>
      </c>
      <c r="F11" s="23" t="s">
        <v>1069</v>
      </c>
      <c r="G11" s="23" t="s">
        <v>938</v>
      </c>
      <c r="H11" s="23" t="s">
        <v>1070</v>
      </c>
      <c r="I11" s="23">
        <v>202</v>
      </c>
      <c r="J11" s="24">
        <v>0.94</v>
      </c>
      <c r="K11" s="22">
        <v>250000</v>
      </c>
      <c r="L11" s="22">
        <v>66000</v>
      </c>
      <c r="M11" s="22">
        <v>98830</v>
      </c>
      <c r="N11" s="22">
        <v>94021</v>
      </c>
      <c r="O11" s="22">
        <v>36300</v>
      </c>
      <c r="P11" s="22">
        <v>446321</v>
      </c>
    </row>
    <row r="12" spans="1:16" x14ac:dyDescent="0.25">
      <c r="A12" s="23" t="s">
        <v>887</v>
      </c>
      <c r="B12" s="23">
        <v>4</v>
      </c>
      <c r="C12" s="23" t="s">
        <v>1072</v>
      </c>
      <c r="D12" s="23" t="s">
        <v>888</v>
      </c>
      <c r="E12" s="23" t="s">
        <v>784</v>
      </c>
      <c r="F12" s="23" t="s">
        <v>764</v>
      </c>
      <c r="G12" s="23" t="s">
        <v>783</v>
      </c>
      <c r="H12" s="23" t="s">
        <v>1070</v>
      </c>
      <c r="I12" s="23">
        <v>454</v>
      </c>
      <c r="J12" s="24">
        <v>0.87</v>
      </c>
      <c r="K12" s="22">
        <v>250000</v>
      </c>
      <c r="L12" s="22">
        <v>87780</v>
      </c>
      <c r="M12" s="22">
        <v>131444</v>
      </c>
      <c r="N12" s="22">
        <v>94021</v>
      </c>
      <c r="O12" s="22">
        <v>72600</v>
      </c>
      <c r="P12" s="22">
        <v>504401</v>
      </c>
    </row>
    <row r="13" spans="1:16" x14ac:dyDescent="0.25">
      <c r="A13" s="23" t="s">
        <v>884</v>
      </c>
      <c r="B13" s="23">
        <v>4</v>
      </c>
      <c r="C13" s="23" t="s">
        <v>1072</v>
      </c>
      <c r="D13" s="23" t="s">
        <v>885</v>
      </c>
      <c r="E13" s="23" t="s">
        <v>784</v>
      </c>
      <c r="F13" s="23" t="s">
        <v>764</v>
      </c>
      <c r="G13" s="23" t="s">
        <v>783</v>
      </c>
      <c r="H13" s="23" t="s">
        <v>1070</v>
      </c>
      <c r="I13" s="23">
        <v>765</v>
      </c>
      <c r="J13" s="24">
        <v>0.77</v>
      </c>
      <c r="K13" s="22">
        <v>250000</v>
      </c>
      <c r="L13" s="22">
        <v>110220</v>
      </c>
      <c r="M13" s="22">
        <v>165046</v>
      </c>
      <c r="N13" s="22">
        <v>74879</v>
      </c>
      <c r="O13" s="22">
        <v>72600</v>
      </c>
      <c r="P13" s="22">
        <v>507699</v>
      </c>
    </row>
    <row r="14" spans="1:16" x14ac:dyDescent="0.25">
      <c r="A14" s="23" t="s">
        <v>881</v>
      </c>
      <c r="B14" s="23">
        <v>4</v>
      </c>
      <c r="C14" s="23" t="s">
        <v>1072</v>
      </c>
      <c r="D14" s="23" t="s">
        <v>882</v>
      </c>
      <c r="E14" s="23" t="s">
        <v>784</v>
      </c>
      <c r="F14" s="23" t="s">
        <v>764</v>
      </c>
      <c r="G14" s="23" t="s">
        <v>783</v>
      </c>
      <c r="H14" s="23" t="s">
        <v>1070</v>
      </c>
      <c r="I14" s="23">
        <v>697</v>
      </c>
      <c r="J14" s="24">
        <v>0.94</v>
      </c>
      <c r="K14" s="22">
        <v>250000</v>
      </c>
      <c r="L14" s="22">
        <v>110220</v>
      </c>
      <c r="M14" s="22">
        <v>165046</v>
      </c>
      <c r="N14" s="22">
        <v>94021</v>
      </c>
      <c r="O14" s="22">
        <v>72600</v>
      </c>
      <c r="P14" s="22">
        <v>526841</v>
      </c>
    </row>
    <row r="15" spans="1:16" x14ac:dyDescent="0.25">
      <c r="A15" s="23" t="s">
        <v>45</v>
      </c>
      <c r="B15" s="23">
        <v>4</v>
      </c>
      <c r="C15" s="23" t="s">
        <v>1072</v>
      </c>
      <c r="D15" s="23" t="s">
        <v>555</v>
      </c>
      <c r="E15" s="23" t="s">
        <v>785</v>
      </c>
      <c r="F15" s="23" t="s">
        <v>1096</v>
      </c>
      <c r="G15" s="23" t="s">
        <v>1068</v>
      </c>
      <c r="H15" s="23" t="s">
        <v>1070</v>
      </c>
      <c r="I15" s="23">
        <v>311</v>
      </c>
      <c r="J15" s="24">
        <v>0.88</v>
      </c>
      <c r="K15" s="22">
        <v>250000</v>
      </c>
      <c r="L15" s="22">
        <v>87780</v>
      </c>
      <c r="M15" s="22">
        <v>131444</v>
      </c>
      <c r="N15" s="22">
        <v>94021</v>
      </c>
      <c r="O15" s="22">
        <v>24200</v>
      </c>
      <c r="P15" s="22">
        <v>456001</v>
      </c>
    </row>
    <row r="16" spans="1:16" x14ac:dyDescent="0.25">
      <c r="A16" s="23" t="s">
        <v>55</v>
      </c>
      <c r="B16" s="23">
        <v>5</v>
      </c>
      <c r="C16" s="23" t="s">
        <v>1072</v>
      </c>
      <c r="D16" s="23" t="s">
        <v>560</v>
      </c>
      <c r="E16" s="23" t="s">
        <v>784</v>
      </c>
      <c r="F16" s="23" t="s">
        <v>1069</v>
      </c>
      <c r="G16" s="23" t="s">
        <v>783</v>
      </c>
      <c r="H16" s="23" t="s">
        <v>1070</v>
      </c>
      <c r="I16" s="23">
        <v>461</v>
      </c>
      <c r="J16" s="24">
        <v>0.93</v>
      </c>
      <c r="K16" s="22">
        <v>250000</v>
      </c>
      <c r="L16" s="22">
        <v>87780</v>
      </c>
      <c r="M16" s="22">
        <v>131444</v>
      </c>
      <c r="N16" s="22">
        <v>94021</v>
      </c>
      <c r="O16" s="22">
        <v>72600</v>
      </c>
      <c r="P16" s="22">
        <v>504401</v>
      </c>
    </row>
    <row r="17" spans="1:16" x14ac:dyDescent="0.25">
      <c r="A17" s="23" t="s">
        <v>61</v>
      </c>
      <c r="B17" s="23">
        <v>5</v>
      </c>
      <c r="C17" s="23" t="s">
        <v>1072</v>
      </c>
      <c r="D17" s="23" t="s">
        <v>563</v>
      </c>
      <c r="E17" s="23" t="s">
        <v>783</v>
      </c>
      <c r="F17" s="23" t="s">
        <v>1069</v>
      </c>
      <c r="G17" s="23" t="s">
        <v>783</v>
      </c>
      <c r="H17" s="23" t="s">
        <v>1070</v>
      </c>
      <c r="I17" s="23">
        <v>185</v>
      </c>
      <c r="J17" s="24">
        <v>0.95</v>
      </c>
      <c r="K17" s="22">
        <v>250000</v>
      </c>
      <c r="L17" s="22">
        <v>66000</v>
      </c>
      <c r="M17" s="22">
        <v>98830</v>
      </c>
      <c r="N17" s="22">
        <v>94021</v>
      </c>
      <c r="O17" s="22">
        <v>72600</v>
      </c>
      <c r="P17" s="22">
        <v>482621</v>
      </c>
    </row>
    <row r="18" spans="1:16" x14ac:dyDescent="0.25">
      <c r="A18" s="23" t="s">
        <v>57</v>
      </c>
      <c r="B18" s="23">
        <v>5</v>
      </c>
      <c r="C18" s="23" t="s">
        <v>1072</v>
      </c>
      <c r="D18" s="23" t="s">
        <v>561</v>
      </c>
      <c r="E18" s="23" t="s">
        <v>783</v>
      </c>
      <c r="F18" s="23" t="s">
        <v>1038</v>
      </c>
      <c r="G18" s="23" t="s">
        <v>783</v>
      </c>
      <c r="H18" s="23" t="s">
        <v>1079</v>
      </c>
      <c r="I18" s="23">
        <v>282</v>
      </c>
      <c r="J18" s="24">
        <v>0.92</v>
      </c>
      <c r="K18" s="22">
        <v>250000</v>
      </c>
      <c r="L18" s="22">
        <v>66000</v>
      </c>
      <c r="M18" s="22">
        <v>98830</v>
      </c>
      <c r="N18" s="22">
        <v>94021</v>
      </c>
      <c r="O18" s="22">
        <v>72600</v>
      </c>
      <c r="P18" s="22">
        <v>482621</v>
      </c>
    </row>
    <row r="19" spans="1:16" x14ac:dyDescent="0.25">
      <c r="A19" s="23" t="s">
        <v>49</v>
      </c>
      <c r="B19" s="23">
        <v>5</v>
      </c>
      <c r="C19" s="23" t="s">
        <v>1072</v>
      </c>
      <c r="D19" s="23" t="s">
        <v>557</v>
      </c>
      <c r="E19" s="23" t="s">
        <v>783</v>
      </c>
      <c r="F19" s="23" t="s">
        <v>1069</v>
      </c>
      <c r="G19" s="23" t="s">
        <v>783</v>
      </c>
      <c r="H19" s="23" t="s">
        <v>1079</v>
      </c>
      <c r="I19" s="23">
        <v>236</v>
      </c>
      <c r="J19" s="24">
        <v>0.93</v>
      </c>
      <c r="K19" s="22">
        <v>250000</v>
      </c>
      <c r="L19" s="22">
        <v>66000</v>
      </c>
      <c r="M19" s="22">
        <v>98830</v>
      </c>
      <c r="N19" s="22">
        <v>94021</v>
      </c>
      <c r="O19" s="22">
        <v>72600</v>
      </c>
      <c r="P19" s="22">
        <v>482621</v>
      </c>
    </row>
    <row r="20" spans="1:16" x14ac:dyDescent="0.25">
      <c r="A20" s="23" t="s">
        <v>51</v>
      </c>
      <c r="B20" s="23">
        <v>5</v>
      </c>
      <c r="C20" s="23" t="s">
        <v>1072</v>
      </c>
      <c r="D20" s="23" t="s">
        <v>558</v>
      </c>
      <c r="E20" s="23" t="s">
        <v>783</v>
      </c>
      <c r="F20" s="23" t="s">
        <v>1096</v>
      </c>
      <c r="G20" s="23" t="s">
        <v>783</v>
      </c>
      <c r="H20" s="23" t="s">
        <v>1070</v>
      </c>
      <c r="I20" s="23">
        <v>374</v>
      </c>
      <c r="J20" s="24">
        <v>0.88</v>
      </c>
      <c r="K20" s="22">
        <v>250000</v>
      </c>
      <c r="L20" s="22">
        <v>87780</v>
      </c>
      <c r="M20" s="22">
        <v>131444</v>
      </c>
      <c r="N20" s="22">
        <v>94021</v>
      </c>
      <c r="O20" s="22">
        <v>72600</v>
      </c>
      <c r="P20" s="22">
        <v>504401</v>
      </c>
    </row>
    <row r="21" spans="1:16" ht="30" x14ac:dyDescent="0.25">
      <c r="A21" s="18" t="s">
        <v>1071</v>
      </c>
      <c r="B21" s="19">
        <v>6</v>
      </c>
      <c r="C21" s="19" t="s">
        <v>1072</v>
      </c>
      <c r="D21" s="19" t="s">
        <v>577</v>
      </c>
      <c r="E21" s="19" t="s">
        <v>785</v>
      </c>
      <c r="F21" s="19" t="s">
        <v>1073</v>
      </c>
      <c r="G21" s="19" t="s">
        <v>1068</v>
      </c>
      <c r="H21" s="19" t="s">
        <v>1070</v>
      </c>
      <c r="I21" s="19">
        <v>751</v>
      </c>
      <c r="J21" s="20">
        <v>0.92</v>
      </c>
      <c r="K21" s="21">
        <v>250000</v>
      </c>
      <c r="L21" s="21">
        <v>110220</v>
      </c>
      <c r="M21" s="22">
        <v>165046</v>
      </c>
      <c r="N21" s="21">
        <v>94021</v>
      </c>
      <c r="O21" s="21">
        <v>24200</v>
      </c>
      <c r="P21" s="21">
        <v>478441</v>
      </c>
    </row>
    <row r="22" spans="1:16" x14ac:dyDescent="0.25">
      <c r="A22" s="23" t="s">
        <v>73</v>
      </c>
      <c r="B22" s="23">
        <v>6</v>
      </c>
      <c r="C22" s="23" t="s">
        <v>1072</v>
      </c>
      <c r="D22" s="23" t="s">
        <v>569</v>
      </c>
      <c r="E22" s="23" t="s">
        <v>783</v>
      </c>
      <c r="F22" s="23" t="s">
        <v>1069</v>
      </c>
      <c r="G22" s="23" t="s">
        <v>783</v>
      </c>
      <c r="H22" s="23" t="s">
        <v>1070</v>
      </c>
      <c r="I22" s="23">
        <v>205</v>
      </c>
      <c r="J22" s="24">
        <v>0.92</v>
      </c>
      <c r="K22" s="22">
        <v>250000</v>
      </c>
      <c r="L22" s="22">
        <v>66000</v>
      </c>
      <c r="M22" s="22">
        <v>98830</v>
      </c>
      <c r="N22" s="22">
        <v>94021</v>
      </c>
      <c r="O22" s="22">
        <v>72600</v>
      </c>
      <c r="P22" s="22">
        <v>482621</v>
      </c>
    </row>
    <row r="23" spans="1:16" x14ac:dyDescent="0.25">
      <c r="A23" s="23" t="s">
        <v>93</v>
      </c>
      <c r="B23" s="23">
        <v>6</v>
      </c>
      <c r="C23" s="23" t="s">
        <v>1072</v>
      </c>
      <c r="D23" s="23" t="s">
        <v>578</v>
      </c>
      <c r="E23" s="23" t="s">
        <v>938</v>
      </c>
      <c r="F23" s="23" t="s">
        <v>1069</v>
      </c>
      <c r="G23" s="23" t="s">
        <v>938</v>
      </c>
      <c r="H23" s="23" t="s">
        <v>1070</v>
      </c>
      <c r="I23" s="23">
        <v>248</v>
      </c>
      <c r="J23" s="24">
        <v>0.89</v>
      </c>
      <c r="K23" s="22">
        <v>250000</v>
      </c>
      <c r="L23" s="22">
        <v>66000</v>
      </c>
      <c r="M23" s="22">
        <v>98830</v>
      </c>
      <c r="N23" s="22">
        <v>94021</v>
      </c>
      <c r="O23" s="22">
        <v>36300</v>
      </c>
      <c r="P23" s="22">
        <v>446321</v>
      </c>
    </row>
    <row r="24" spans="1:16" x14ac:dyDescent="0.25">
      <c r="A24" s="23" t="s">
        <v>87</v>
      </c>
      <c r="B24" s="23">
        <v>6</v>
      </c>
      <c r="C24" s="23" t="s">
        <v>1072</v>
      </c>
      <c r="D24" s="23" t="s">
        <v>576</v>
      </c>
      <c r="E24" s="23" t="s">
        <v>785</v>
      </c>
      <c r="F24" s="23" t="s">
        <v>1038</v>
      </c>
      <c r="G24" s="23" t="s">
        <v>1068</v>
      </c>
      <c r="H24" s="23" t="s">
        <v>1070</v>
      </c>
      <c r="I24" s="23">
        <v>189</v>
      </c>
      <c r="J24" s="24">
        <v>0.95</v>
      </c>
      <c r="K24" s="22">
        <v>250000</v>
      </c>
      <c r="L24" s="22">
        <v>66000</v>
      </c>
      <c r="M24" s="22">
        <v>98830</v>
      </c>
      <c r="N24" s="22">
        <v>94021</v>
      </c>
      <c r="O24" s="22">
        <v>24200</v>
      </c>
      <c r="P24" s="22">
        <v>434221</v>
      </c>
    </row>
    <row r="25" spans="1:16" x14ac:dyDescent="0.25">
      <c r="A25" s="23" t="s">
        <v>81</v>
      </c>
      <c r="B25" s="23">
        <v>6</v>
      </c>
      <c r="C25" s="23" t="s">
        <v>1072</v>
      </c>
      <c r="D25" s="23" t="s">
        <v>573</v>
      </c>
      <c r="E25" s="23" t="s">
        <v>938</v>
      </c>
      <c r="F25" s="23" t="s">
        <v>1096</v>
      </c>
      <c r="G25" s="23" t="s">
        <v>938</v>
      </c>
      <c r="H25" s="23" t="s">
        <v>1070</v>
      </c>
      <c r="I25" s="23">
        <v>319</v>
      </c>
      <c r="J25" s="24">
        <v>0.89</v>
      </c>
      <c r="K25" s="22">
        <v>250000</v>
      </c>
      <c r="L25" s="22">
        <v>87780</v>
      </c>
      <c r="M25" s="22">
        <v>131444</v>
      </c>
      <c r="N25" s="22">
        <v>94021</v>
      </c>
      <c r="O25" s="22">
        <v>36300</v>
      </c>
      <c r="P25" s="22">
        <v>468101</v>
      </c>
    </row>
    <row r="26" spans="1:16" x14ac:dyDescent="0.25">
      <c r="A26" s="23" t="s">
        <v>75</v>
      </c>
      <c r="B26" s="23">
        <v>6</v>
      </c>
      <c r="C26" s="23" t="s">
        <v>1072</v>
      </c>
      <c r="D26" s="23" t="s">
        <v>570</v>
      </c>
      <c r="E26" s="23" t="s">
        <v>783</v>
      </c>
      <c r="F26" s="23" t="s">
        <v>1096</v>
      </c>
      <c r="G26" s="23" t="s">
        <v>783</v>
      </c>
      <c r="H26" s="23" t="s">
        <v>1070</v>
      </c>
      <c r="I26" s="23">
        <v>544</v>
      </c>
      <c r="J26" s="24">
        <v>0.91</v>
      </c>
      <c r="K26" s="22">
        <v>250000</v>
      </c>
      <c r="L26" s="22">
        <v>87780</v>
      </c>
      <c r="M26" s="22">
        <v>131444</v>
      </c>
      <c r="N26" s="22">
        <v>94021</v>
      </c>
      <c r="O26" s="22">
        <v>72600</v>
      </c>
      <c r="P26" s="22">
        <v>504401</v>
      </c>
    </row>
    <row r="27" spans="1:16" x14ac:dyDescent="0.25">
      <c r="A27" s="23" t="s">
        <v>67</v>
      </c>
      <c r="B27" s="23">
        <v>6</v>
      </c>
      <c r="C27" s="23" t="s">
        <v>1072</v>
      </c>
      <c r="D27" s="23" t="s">
        <v>566</v>
      </c>
      <c r="E27" s="23" t="s">
        <v>783</v>
      </c>
      <c r="F27" s="23" t="s">
        <v>1096</v>
      </c>
      <c r="G27" s="23" t="s">
        <v>783</v>
      </c>
      <c r="H27" s="23" t="s">
        <v>1070</v>
      </c>
      <c r="I27" s="23">
        <v>480</v>
      </c>
      <c r="J27" s="24">
        <v>0.89</v>
      </c>
      <c r="K27" s="22">
        <v>250000</v>
      </c>
      <c r="L27" s="22">
        <v>87780</v>
      </c>
      <c r="M27" s="22">
        <v>131444</v>
      </c>
      <c r="N27" s="22">
        <v>94021</v>
      </c>
      <c r="O27" s="22">
        <v>72600</v>
      </c>
      <c r="P27" s="22">
        <v>504401</v>
      </c>
    </row>
    <row r="28" spans="1:16" x14ac:dyDescent="0.25">
      <c r="A28" s="23" t="s">
        <v>111</v>
      </c>
      <c r="B28" s="23">
        <v>7</v>
      </c>
      <c r="C28" s="23" t="s">
        <v>1067</v>
      </c>
      <c r="D28" s="23" t="s">
        <v>585</v>
      </c>
      <c r="E28" s="23" t="s">
        <v>938</v>
      </c>
      <c r="F28" s="23" t="s">
        <v>1069</v>
      </c>
      <c r="G28" s="23" t="s">
        <v>938</v>
      </c>
      <c r="H28" s="23" t="s">
        <v>1070</v>
      </c>
      <c r="I28" s="23">
        <v>247</v>
      </c>
      <c r="J28" s="24">
        <v>0.94</v>
      </c>
      <c r="K28" s="22">
        <v>250000</v>
      </c>
      <c r="L28" s="22">
        <v>66000</v>
      </c>
      <c r="M28" s="22">
        <v>98830</v>
      </c>
      <c r="N28" s="22">
        <v>94021</v>
      </c>
      <c r="O28" s="22">
        <v>36300</v>
      </c>
      <c r="P28" s="22">
        <v>446321</v>
      </c>
    </row>
    <row r="29" spans="1:16" x14ac:dyDescent="0.25">
      <c r="A29" s="23" t="s">
        <v>109</v>
      </c>
      <c r="B29" s="23">
        <v>7</v>
      </c>
      <c r="C29" s="23" t="s">
        <v>1067</v>
      </c>
      <c r="D29" s="23" t="s">
        <v>584</v>
      </c>
      <c r="E29" s="23" t="s">
        <v>785</v>
      </c>
      <c r="F29" s="23" t="s">
        <v>1069</v>
      </c>
      <c r="G29" s="23" t="s">
        <v>1068</v>
      </c>
      <c r="H29" s="23" t="s">
        <v>1070</v>
      </c>
      <c r="I29" s="23">
        <v>499</v>
      </c>
      <c r="J29" s="24">
        <v>0.89</v>
      </c>
      <c r="K29" s="22">
        <v>250000</v>
      </c>
      <c r="L29" s="22">
        <v>87780</v>
      </c>
      <c r="M29" s="22">
        <v>131444</v>
      </c>
      <c r="N29" s="22">
        <v>94021</v>
      </c>
      <c r="O29" s="22">
        <v>24200</v>
      </c>
      <c r="P29" s="22">
        <v>456001</v>
      </c>
    </row>
    <row r="30" spans="1:16" x14ac:dyDescent="0.25">
      <c r="A30" s="23" t="s">
        <v>107</v>
      </c>
      <c r="B30" s="23">
        <v>7</v>
      </c>
      <c r="C30" s="23" t="s">
        <v>1067</v>
      </c>
      <c r="D30" s="23" t="s">
        <v>583</v>
      </c>
      <c r="E30" s="23" t="s">
        <v>785</v>
      </c>
      <c r="F30" s="23" t="s">
        <v>1038</v>
      </c>
      <c r="G30" s="23" t="s">
        <v>1068</v>
      </c>
      <c r="H30" s="23" t="s">
        <v>1070</v>
      </c>
      <c r="I30" s="23">
        <v>209</v>
      </c>
      <c r="J30" s="24">
        <v>0.88</v>
      </c>
      <c r="K30" s="22">
        <v>250000</v>
      </c>
      <c r="L30" s="22">
        <v>66000</v>
      </c>
      <c r="M30" s="22">
        <v>98830</v>
      </c>
      <c r="N30" s="22">
        <v>94021</v>
      </c>
      <c r="O30" s="22">
        <v>24200</v>
      </c>
      <c r="P30" s="22">
        <v>434221</v>
      </c>
    </row>
    <row r="31" spans="1:16" x14ac:dyDescent="0.25">
      <c r="A31" s="23" t="s">
        <v>97</v>
      </c>
      <c r="B31" s="23">
        <v>7</v>
      </c>
      <c r="C31" s="23" t="s">
        <v>1067</v>
      </c>
      <c r="D31" s="23" t="s">
        <v>580</v>
      </c>
      <c r="E31" s="23" t="s">
        <v>783</v>
      </c>
      <c r="F31" s="23" t="s">
        <v>1069</v>
      </c>
      <c r="G31" s="23" t="s">
        <v>783</v>
      </c>
      <c r="H31" s="23" t="s">
        <v>1070</v>
      </c>
      <c r="I31" s="23">
        <v>302</v>
      </c>
      <c r="J31" s="24">
        <v>0.95</v>
      </c>
      <c r="K31" s="22">
        <v>250000</v>
      </c>
      <c r="L31" s="22">
        <v>87780</v>
      </c>
      <c r="M31" s="22">
        <v>131444</v>
      </c>
      <c r="N31" s="22">
        <v>112600</v>
      </c>
      <c r="O31" s="22">
        <v>72600</v>
      </c>
      <c r="P31" s="22">
        <v>522980</v>
      </c>
    </row>
    <row r="32" spans="1:16" x14ac:dyDescent="0.25">
      <c r="A32" s="23" t="s">
        <v>133</v>
      </c>
      <c r="B32" s="23">
        <v>8</v>
      </c>
      <c r="C32" s="23" t="s">
        <v>1067</v>
      </c>
      <c r="D32" s="23" t="s">
        <v>596</v>
      </c>
      <c r="E32" s="23" t="s">
        <v>785</v>
      </c>
      <c r="F32" s="23" t="s">
        <v>1069</v>
      </c>
      <c r="G32" s="23" t="s">
        <v>1068</v>
      </c>
      <c r="H32" s="23" t="s">
        <v>1070</v>
      </c>
      <c r="I32" s="23">
        <v>898</v>
      </c>
      <c r="J32" s="24">
        <v>0.77</v>
      </c>
      <c r="K32" s="22">
        <v>250000</v>
      </c>
      <c r="L32" s="22">
        <v>110220</v>
      </c>
      <c r="M32" s="22">
        <v>165046</v>
      </c>
      <c r="N32" s="22">
        <v>74879</v>
      </c>
      <c r="O32" s="22">
        <v>24200</v>
      </c>
      <c r="P32" s="22">
        <v>459299</v>
      </c>
    </row>
    <row r="33" spans="1:16" ht="30" x14ac:dyDescent="0.25">
      <c r="A33" s="18" t="s">
        <v>1091</v>
      </c>
      <c r="B33" s="19">
        <v>8</v>
      </c>
      <c r="C33" s="19" t="s">
        <v>1067</v>
      </c>
      <c r="D33" s="19" t="s">
        <v>593</v>
      </c>
      <c r="E33" s="19" t="s">
        <v>938</v>
      </c>
      <c r="F33" s="19" t="s">
        <v>1038</v>
      </c>
      <c r="G33" s="19" t="s">
        <v>938</v>
      </c>
      <c r="H33" s="19" t="s">
        <v>1070</v>
      </c>
      <c r="I33" s="19">
        <v>705</v>
      </c>
      <c r="J33" s="20">
        <v>0.78</v>
      </c>
      <c r="K33" s="21">
        <v>250000</v>
      </c>
      <c r="L33" s="21">
        <v>110220</v>
      </c>
      <c r="M33" s="22">
        <v>165046</v>
      </c>
      <c r="N33" s="21">
        <v>74879</v>
      </c>
      <c r="O33" s="21">
        <v>36300</v>
      </c>
      <c r="P33" s="21">
        <v>471399</v>
      </c>
    </row>
    <row r="34" spans="1:16" ht="30" x14ac:dyDescent="0.25">
      <c r="A34" s="18" t="s">
        <v>1094</v>
      </c>
      <c r="B34" s="19">
        <v>8</v>
      </c>
      <c r="C34" s="19" t="s">
        <v>1067</v>
      </c>
      <c r="D34" s="19" t="s">
        <v>590</v>
      </c>
      <c r="E34" s="19" t="s">
        <v>938</v>
      </c>
      <c r="F34" s="19" t="s">
        <v>1069</v>
      </c>
      <c r="G34" s="19" t="s">
        <v>938</v>
      </c>
      <c r="H34" s="19" t="s">
        <v>1070</v>
      </c>
      <c r="I34" s="19">
        <v>820</v>
      </c>
      <c r="J34" s="20">
        <v>0.9</v>
      </c>
      <c r="K34" s="21">
        <v>250000</v>
      </c>
      <c r="L34" s="21">
        <v>110220</v>
      </c>
      <c r="M34" s="22">
        <v>165046</v>
      </c>
      <c r="N34" s="21">
        <v>94021</v>
      </c>
      <c r="O34" s="21">
        <v>36300</v>
      </c>
      <c r="P34" s="21">
        <v>490541</v>
      </c>
    </row>
    <row r="35" spans="1:16" x14ac:dyDescent="0.25">
      <c r="A35" s="23" t="s">
        <v>129</v>
      </c>
      <c r="B35" s="23">
        <v>8</v>
      </c>
      <c r="C35" s="23" t="s">
        <v>1067</v>
      </c>
      <c r="D35" s="23" t="s">
        <v>594</v>
      </c>
      <c r="E35" s="23" t="s">
        <v>938</v>
      </c>
      <c r="F35" s="23" t="s">
        <v>1069</v>
      </c>
      <c r="G35" s="23" t="s">
        <v>938</v>
      </c>
      <c r="H35" s="23" t="s">
        <v>1070</v>
      </c>
      <c r="I35" s="23">
        <v>202</v>
      </c>
      <c r="J35" s="24">
        <v>0.9</v>
      </c>
      <c r="K35" s="22">
        <v>250000</v>
      </c>
      <c r="L35" s="22">
        <v>66000</v>
      </c>
      <c r="M35" s="22">
        <v>98830</v>
      </c>
      <c r="N35" s="22">
        <v>94021</v>
      </c>
      <c r="O35" s="22">
        <v>36300</v>
      </c>
      <c r="P35" s="22">
        <v>446321</v>
      </c>
    </row>
    <row r="36" spans="1:16" x14ac:dyDescent="0.25">
      <c r="A36" s="23" t="s">
        <v>119</v>
      </c>
      <c r="B36" s="23">
        <v>8</v>
      </c>
      <c r="C36" s="23" t="s">
        <v>1067</v>
      </c>
      <c r="D36" s="23" t="s">
        <v>589</v>
      </c>
      <c r="E36" s="23" t="s">
        <v>938</v>
      </c>
      <c r="F36" s="23" t="s">
        <v>1069</v>
      </c>
      <c r="G36" s="23" t="s">
        <v>938</v>
      </c>
      <c r="H36" s="23" t="s">
        <v>1070</v>
      </c>
      <c r="I36" s="23">
        <v>490</v>
      </c>
      <c r="J36" s="24">
        <v>0.91</v>
      </c>
      <c r="K36" s="22">
        <v>250000</v>
      </c>
      <c r="L36" s="22">
        <v>87780</v>
      </c>
      <c r="M36" s="22">
        <v>131444</v>
      </c>
      <c r="N36" s="22">
        <v>94021</v>
      </c>
      <c r="O36" s="22">
        <v>36300</v>
      </c>
      <c r="P36" s="22">
        <v>468101</v>
      </c>
    </row>
    <row r="37" spans="1:16" x14ac:dyDescent="0.25">
      <c r="A37" s="23" t="s">
        <v>135</v>
      </c>
      <c r="B37" s="23">
        <v>8</v>
      </c>
      <c r="C37" s="23" t="s">
        <v>1067</v>
      </c>
      <c r="D37" s="23" t="s">
        <v>597</v>
      </c>
      <c r="E37" s="23" t="s">
        <v>938</v>
      </c>
      <c r="F37" s="23" t="s">
        <v>1069</v>
      </c>
      <c r="G37" s="23" t="s">
        <v>938</v>
      </c>
      <c r="H37" s="23" t="s">
        <v>1070</v>
      </c>
      <c r="I37" s="23">
        <v>289</v>
      </c>
      <c r="J37" s="24">
        <v>0.95</v>
      </c>
      <c r="K37" s="22">
        <v>250000</v>
      </c>
      <c r="L37" s="22">
        <v>66000</v>
      </c>
      <c r="M37" s="22">
        <v>98830</v>
      </c>
      <c r="N37" s="22">
        <v>112600</v>
      </c>
      <c r="O37" s="22">
        <v>36300</v>
      </c>
      <c r="P37" s="22">
        <v>464900</v>
      </c>
    </row>
    <row r="38" spans="1:16" x14ac:dyDescent="0.25">
      <c r="A38" s="23" t="s">
        <v>141</v>
      </c>
      <c r="B38" s="23">
        <v>8</v>
      </c>
      <c r="C38" s="23" t="s">
        <v>1067</v>
      </c>
      <c r="D38" s="23" t="s">
        <v>598</v>
      </c>
      <c r="E38" s="23" t="s">
        <v>785</v>
      </c>
      <c r="F38" s="23" t="s">
        <v>1069</v>
      </c>
      <c r="G38" s="23" t="s">
        <v>1068</v>
      </c>
      <c r="H38" s="23" t="s">
        <v>1070</v>
      </c>
      <c r="I38" s="23">
        <v>328</v>
      </c>
      <c r="J38" s="24">
        <v>0.91</v>
      </c>
      <c r="K38" s="22">
        <v>250000</v>
      </c>
      <c r="L38" s="22">
        <v>87780</v>
      </c>
      <c r="M38" s="22">
        <v>131444</v>
      </c>
      <c r="N38" s="22">
        <v>94021</v>
      </c>
      <c r="O38" s="22">
        <v>24200</v>
      </c>
      <c r="P38" s="22">
        <v>456001</v>
      </c>
    </row>
    <row r="39" spans="1:16" x14ac:dyDescent="0.25">
      <c r="A39" s="23" t="s">
        <v>125</v>
      </c>
      <c r="B39" s="23">
        <v>8</v>
      </c>
      <c r="C39" s="23" t="s">
        <v>1067</v>
      </c>
      <c r="D39" s="23" t="s">
        <v>592</v>
      </c>
      <c r="E39" s="23" t="s">
        <v>938</v>
      </c>
      <c r="F39" s="23" t="s">
        <v>1069</v>
      </c>
      <c r="G39" s="23" t="s">
        <v>938</v>
      </c>
      <c r="H39" s="23" t="s">
        <v>1070</v>
      </c>
      <c r="I39" s="23">
        <v>199</v>
      </c>
      <c r="J39" s="24">
        <v>0.96</v>
      </c>
      <c r="K39" s="22">
        <v>250000</v>
      </c>
      <c r="L39" s="22">
        <v>66000</v>
      </c>
      <c r="M39" s="22">
        <v>98830</v>
      </c>
      <c r="N39" s="22">
        <v>112600</v>
      </c>
      <c r="O39" s="22">
        <v>36300</v>
      </c>
      <c r="P39" s="22">
        <v>464900</v>
      </c>
    </row>
    <row r="40" spans="1:16" x14ac:dyDescent="0.25">
      <c r="A40" s="23" t="s">
        <v>123</v>
      </c>
      <c r="B40" s="23">
        <v>8</v>
      </c>
      <c r="C40" s="23" t="s">
        <v>1067</v>
      </c>
      <c r="D40" s="23" t="s">
        <v>591</v>
      </c>
      <c r="E40" s="23" t="s">
        <v>787</v>
      </c>
      <c r="F40" s="23" t="s">
        <v>1038</v>
      </c>
      <c r="G40" s="23" t="s">
        <v>938</v>
      </c>
      <c r="H40" s="23" t="s">
        <v>1070</v>
      </c>
      <c r="I40" s="23">
        <v>611</v>
      </c>
      <c r="J40" s="24">
        <v>0.91</v>
      </c>
      <c r="K40" s="22">
        <v>250000</v>
      </c>
      <c r="L40" s="22">
        <v>110220</v>
      </c>
      <c r="M40" s="22">
        <v>165046</v>
      </c>
      <c r="N40" s="22">
        <v>94021</v>
      </c>
      <c r="O40" s="22">
        <v>36300</v>
      </c>
      <c r="P40" s="22">
        <v>490541</v>
      </c>
    </row>
    <row r="41" spans="1:16" x14ac:dyDescent="0.25">
      <c r="A41" s="23" t="s">
        <v>893</v>
      </c>
      <c r="B41" s="23">
        <v>8</v>
      </c>
      <c r="C41" s="23" t="s">
        <v>1067</v>
      </c>
      <c r="D41" s="23" t="s">
        <v>894</v>
      </c>
      <c r="E41" s="23" t="s">
        <v>783</v>
      </c>
      <c r="F41" s="23" t="s">
        <v>764</v>
      </c>
      <c r="G41" s="23" t="s">
        <v>783</v>
      </c>
      <c r="H41" s="23" t="s">
        <v>1070</v>
      </c>
      <c r="I41" s="23">
        <v>602</v>
      </c>
      <c r="J41" s="24">
        <v>0.91</v>
      </c>
      <c r="K41" s="22">
        <v>250000</v>
      </c>
      <c r="L41" s="22">
        <v>110220</v>
      </c>
      <c r="M41" s="22">
        <v>165046</v>
      </c>
      <c r="N41" s="22">
        <v>94021</v>
      </c>
      <c r="O41" s="22">
        <v>72600</v>
      </c>
      <c r="P41" s="22">
        <v>526841</v>
      </c>
    </row>
    <row r="42" spans="1:16" x14ac:dyDescent="0.25">
      <c r="A42" s="28" t="s">
        <v>131</v>
      </c>
      <c r="B42" s="23">
        <v>8</v>
      </c>
      <c r="C42" s="23" t="s">
        <v>1067</v>
      </c>
      <c r="D42" s="23" t="s">
        <v>595</v>
      </c>
      <c r="E42" s="23" t="s">
        <v>787</v>
      </c>
      <c r="F42" s="23" t="s">
        <v>1096</v>
      </c>
      <c r="G42" s="23" t="s">
        <v>938</v>
      </c>
      <c r="H42" s="23" t="s">
        <v>1070</v>
      </c>
      <c r="I42" s="23">
        <v>396</v>
      </c>
      <c r="J42" s="24">
        <v>0.88</v>
      </c>
      <c r="K42" s="22">
        <v>250000</v>
      </c>
      <c r="L42" s="22">
        <v>87780</v>
      </c>
      <c r="M42" s="22">
        <v>131444</v>
      </c>
      <c r="N42" s="22">
        <v>94021</v>
      </c>
      <c r="O42" s="22">
        <v>36300</v>
      </c>
      <c r="P42" s="22">
        <v>468101</v>
      </c>
    </row>
    <row r="43" spans="1:16" ht="45" x14ac:dyDescent="0.25">
      <c r="A43" s="18" t="s">
        <v>1066</v>
      </c>
      <c r="B43" s="19">
        <v>9</v>
      </c>
      <c r="C43" s="19" t="s">
        <v>1067</v>
      </c>
      <c r="D43" s="19" t="s">
        <v>605</v>
      </c>
      <c r="E43" s="19" t="s">
        <v>1068</v>
      </c>
      <c r="F43" s="19" t="s">
        <v>1069</v>
      </c>
      <c r="G43" s="19" t="s">
        <v>1068</v>
      </c>
      <c r="H43" s="19" t="s">
        <v>1070</v>
      </c>
      <c r="I43" s="19">
        <v>924</v>
      </c>
      <c r="J43" s="20">
        <v>0.95</v>
      </c>
      <c r="K43" s="21">
        <v>250000</v>
      </c>
      <c r="L43" s="21">
        <v>132000</v>
      </c>
      <c r="M43" s="22">
        <v>263876</v>
      </c>
      <c r="N43" s="21">
        <v>112600</v>
      </c>
      <c r="O43" s="21">
        <v>24200</v>
      </c>
      <c r="P43" s="21">
        <v>518800</v>
      </c>
    </row>
    <row r="44" spans="1:16" ht="45" x14ac:dyDescent="0.25">
      <c r="A44" s="18" t="s">
        <v>1074</v>
      </c>
      <c r="B44" s="19">
        <v>9</v>
      </c>
      <c r="C44" s="19" t="s">
        <v>1067</v>
      </c>
      <c r="D44" s="19" t="s">
        <v>610</v>
      </c>
      <c r="E44" s="19" t="s">
        <v>938</v>
      </c>
      <c r="F44" s="19" t="s">
        <v>1069</v>
      </c>
      <c r="G44" s="19" t="s">
        <v>938</v>
      </c>
      <c r="H44" s="19" t="s">
        <v>1070</v>
      </c>
      <c r="I44" s="19">
        <v>668</v>
      </c>
      <c r="J44" s="20">
        <v>0.95</v>
      </c>
      <c r="K44" s="21">
        <v>250000</v>
      </c>
      <c r="L44" s="21">
        <v>110220</v>
      </c>
      <c r="M44" s="22">
        <v>165046</v>
      </c>
      <c r="N44" s="21">
        <v>112600</v>
      </c>
      <c r="O44" s="21">
        <v>36300</v>
      </c>
      <c r="P44" s="21">
        <v>509120</v>
      </c>
    </row>
    <row r="45" spans="1:16" ht="30" x14ac:dyDescent="0.25">
      <c r="A45" s="18" t="s">
        <v>1082</v>
      </c>
      <c r="B45" s="19">
        <v>9</v>
      </c>
      <c r="C45" s="19" t="s">
        <v>1067</v>
      </c>
      <c r="D45" s="19" t="s">
        <v>604</v>
      </c>
      <c r="E45" s="19" t="s">
        <v>1083</v>
      </c>
      <c r="F45" s="19" t="s">
        <v>1084</v>
      </c>
      <c r="G45" s="19" t="s">
        <v>938</v>
      </c>
      <c r="H45" s="19" t="s">
        <v>1085</v>
      </c>
      <c r="I45" s="19">
        <v>663</v>
      </c>
      <c r="J45" s="20">
        <v>0.95</v>
      </c>
      <c r="K45" s="21">
        <v>250000</v>
      </c>
      <c r="L45" s="21">
        <v>110220</v>
      </c>
      <c r="M45" s="22">
        <v>165046</v>
      </c>
      <c r="N45" s="21">
        <v>112600</v>
      </c>
      <c r="O45" s="21">
        <v>36300</v>
      </c>
      <c r="P45" s="21">
        <v>509120</v>
      </c>
    </row>
    <row r="46" spans="1:16" ht="30" x14ac:dyDescent="0.25">
      <c r="A46" s="18" t="s">
        <v>1088</v>
      </c>
      <c r="B46" s="19">
        <v>9</v>
      </c>
      <c r="C46" s="19" t="s">
        <v>1067</v>
      </c>
      <c r="D46" s="19" t="s">
        <v>608</v>
      </c>
      <c r="E46" s="19" t="s">
        <v>938</v>
      </c>
      <c r="F46" s="19" t="s">
        <v>1069</v>
      </c>
      <c r="G46" s="19" t="s">
        <v>938</v>
      </c>
      <c r="H46" s="19" t="s">
        <v>1070</v>
      </c>
      <c r="I46" s="19">
        <v>690</v>
      </c>
      <c r="J46" s="20">
        <v>0.95</v>
      </c>
      <c r="K46" s="21">
        <v>250000</v>
      </c>
      <c r="L46" s="21">
        <v>110220</v>
      </c>
      <c r="M46" s="22">
        <v>165046</v>
      </c>
      <c r="N46" s="21">
        <v>112600</v>
      </c>
      <c r="O46" s="21">
        <v>36300</v>
      </c>
      <c r="P46" s="21">
        <v>509120</v>
      </c>
    </row>
    <row r="47" spans="1:16" ht="30" x14ac:dyDescent="0.25">
      <c r="A47" s="18" t="s">
        <v>1092</v>
      </c>
      <c r="B47" s="19">
        <v>9</v>
      </c>
      <c r="C47" s="19" t="s">
        <v>1067</v>
      </c>
      <c r="D47" s="19" t="s">
        <v>606</v>
      </c>
      <c r="E47" s="19" t="s">
        <v>783</v>
      </c>
      <c r="F47" s="19" t="s">
        <v>1069</v>
      </c>
      <c r="G47" s="19" t="s">
        <v>783</v>
      </c>
      <c r="H47" s="19" t="s">
        <v>1070</v>
      </c>
      <c r="I47" s="19">
        <v>835</v>
      </c>
      <c r="J47" s="20">
        <v>0.95</v>
      </c>
      <c r="K47" s="21">
        <v>250000</v>
      </c>
      <c r="L47" s="21">
        <v>110220</v>
      </c>
      <c r="M47" s="22">
        <v>165046</v>
      </c>
      <c r="N47" s="21">
        <v>112600</v>
      </c>
      <c r="O47" s="21">
        <v>72600</v>
      </c>
      <c r="P47" s="21">
        <v>545420</v>
      </c>
    </row>
    <row r="48" spans="1:16" x14ac:dyDescent="0.25">
      <c r="A48" s="23" t="s">
        <v>149</v>
      </c>
      <c r="B48" s="23">
        <v>9</v>
      </c>
      <c r="C48" s="23" t="s">
        <v>1067</v>
      </c>
      <c r="D48" s="23" t="s">
        <v>602</v>
      </c>
      <c r="E48" s="23" t="s">
        <v>938</v>
      </c>
      <c r="F48" s="23" t="s">
        <v>1069</v>
      </c>
      <c r="G48" s="23" t="s">
        <v>938</v>
      </c>
      <c r="H48" s="23" t="s">
        <v>1070</v>
      </c>
      <c r="I48" s="23">
        <v>443</v>
      </c>
      <c r="J48" s="24">
        <v>0.95</v>
      </c>
      <c r="K48" s="22">
        <v>250000</v>
      </c>
      <c r="L48" s="22">
        <v>87780</v>
      </c>
      <c r="M48" s="22">
        <v>131444</v>
      </c>
      <c r="N48" s="22">
        <v>112600</v>
      </c>
      <c r="O48" s="22">
        <v>36300</v>
      </c>
      <c r="P48" s="22">
        <v>486680</v>
      </c>
    </row>
    <row r="49" spans="1:16" x14ac:dyDescent="0.25">
      <c r="A49" s="23" t="s">
        <v>167</v>
      </c>
      <c r="B49" s="23">
        <v>9</v>
      </c>
      <c r="C49" s="23" t="s">
        <v>1067</v>
      </c>
      <c r="D49" s="23" t="s">
        <v>609</v>
      </c>
      <c r="E49" s="23" t="s">
        <v>787</v>
      </c>
      <c r="F49" s="23" t="s">
        <v>1069</v>
      </c>
      <c r="G49" s="23" t="s">
        <v>938</v>
      </c>
      <c r="H49" s="23" t="s">
        <v>1070</v>
      </c>
      <c r="I49" s="23">
        <v>466</v>
      </c>
      <c r="J49" s="24">
        <v>0.89</v>
      </c>
      <c r="K49" s="22">
        <v>250000</v>
      </c>
      <c r="L49" s="22">
        <v>87780</v>
      </c>
      <c r="M49" s="22">
        <v>131444</v>
      </c>
      <c r="N49" s="22">
        <v>94021</v>
      </c>
      <c r="O49" s="22">
        <v>36300</v>
      </c>
      <c r="P49" s="22">
        <v>468101</v>
      </c>
    </row>
    <row r="50" spans="1:16" x14ac:dyDescent="0.25">
      <c r="A50" s="23" t="s">
        <v>159</v>
      </c>
      <c r="B50" s="23">
        <v>9</v>
      </c>
      <c r="C50" s="23" t="s">
        <v>1067</v>
      </c>
      <c r="D50" s="23" t="s">
        <v>607</v>
      </c>
      <c r="E50" s="23" t="s">
        <v>785</v>
      </c>
      <c r="F50" s="23" t="s">
        <v>1038</v>
      </c>
      <c r="G50" s="23" t="s">
        <v>1068</v>
      </c>
      <c r="H50" s="23" t="s">
        <v>1070</v>
      </c>
      <c r="I50" s="23">
        <v>432</v>
      </c>
      <c r="J50" s="24">
        <v>0.9</v>
      </c>
      <c r="K50" s="22">
        <v>250000</v>
      </c>
      <c r="L50" s="22">
        <v>87780</v>
      </c>
      <c r="M50" s="22">
        <v>131444</v>
      </c>
      <c r="N50" s="22">
        <v>94021</v>
      </c>
      <c r="O50" s="22">
        <v>24200</v>
      </c>
      <c r="P50" s="22">
        <v>456001</v>
      </c>
    </row>
    <row r="51" spans="1:16" x14ac:dyDescent="0.25">
      <c r="A51" s="23" t="s">
        <v>143</v>
      </c>
      <c r="B51" s="23">
        <v>9</v>
      </c>
      <c r="C51" s="23" t="s">
        <v>1067</v>
      </c>
      <c r="D51" s="23" t="s">
        <v>599</v>
      </c>
      <c r="E51" s="23" t="s">
        <v>938</v>
      </c>
      <c r="F51" s="23" t="s">
        <v>1069</v>
      </c>
      <c r="G51" s="23" t="s">
        <v>938</v>
      </c>
      <c r="H51" s="23" t="s">
        <v>1079</v>
      </c>
      <c r="I51" s="23">
        <v>389</v>
      </c>
      <c r="J51" s="24">
        <v>0.95</v>
      </c>
      <c r="K51" s="22">
        <v>250000</v>
      </c>
      <c r="L51" s="22">
        <v>87780</v>
      </c>
      <c r="M51" s="22">
        <v>131444</v>
      </c>
      <c r="N51" s="22">
        <v>112600</v>
      </c>
      <c r="O51" s="22">
        <v>36300</v>
      </c>
      <c r="P51" s="22">
        <v>486680</v>
      </c>
    </row>
    <row r="52" spans="1:16" x14ac:dyDescent="0.25">
      <c r="A52" s="23" t="s">
        <v>183</v>
      </c>
      <c r="B52" s="23">
        <v>9</v>
      </c>
      <c r="C52" s="23" t="s">
        <v>1067</v>
      </c>
      <c r="D52" s="23" t="s">
        <v>611</v>
      </c>
      <c r="E52" s="23" t="s">
        <v>785</v>
      </c>
      <c r="F52" s="23" t="s">
        <v>1069</v>
      </c>
      <c r="G52" s="23" t="s">
        <v>1068</v>
      </c>
      <c r="H52" s="23" t="s">
        <v>1070</v>
      </c>
      <c r="I52" s="23">
        <v>466</v>
      </c>
      <c r="J52" s="24">
        <v>0.93</v>
      </c>
      <c r="K52" s="22">
        <v>250000</v>
      </c>
      <c r="L52" s="22">
        <v>87780</v>
      </c>
      <c r="M52" s="22">
        <v>131444</v>
      </c>
      <c r="N52" s="22">
        <v>94021</v>
      </c>
      <c r="O52" s="22">
        <v>24200</v>
      </c>
      <c r="P52" s="22">
        <v>456001</v>
      </c>
    </row>
    <row r="53" spans="1:16" x14ac:dyDescent="0.25">
      <c r="A53" s="23" t="s">
        <v>897</v>
      </c>
      <c r="B53" s="23">
        <v>9</v>
      </c>
      <c r="C53" s="23" t="s">
        <v>1067</v>
      </c>
      <c r="D53" s="23" t="s">
        <v>896</v>
      </c>
      <c r="E53" s="23" t="s">
        <v>938</v>
      </c>
      <c r="F53" s="23" t="s">
        <v>764</v>
      </c>
      <c r="G53" s="23" t="s">
        <v>938</v>
      </c>
      <c r="H53" s="23" t="s">
        <v>1070</v>
      </c>
      <c r="I53" s="23">
        <v>315</v>
      </c>
      <c r="J53" s="24">
        <v>0.92</v>
      </c>
      <c r="K53" s="22">
        <v>250000</v>
      </c>
      <c r="L53" s="22">
        <v>87780</v>
      </c>
      <c r="M53" s="22">
        <v>131444</v>
      </c>
      <c r="N53" s="22">
        <v>94021</v>
      </c>
      <c r="O53" s="22">
        <v>36300</v>
      </c>
      <c r="P53" s="22">
        <v>468101</v>
      </c>
    </row>
    <row r="54" spans="1:16" x14ac:dyDescent="0.25">
      <c r="A54" s="23" t="s">
        <v>147</v>
      </c>
      <c r="B54" s="23">
        <v>9</v>
      </c>
      <c r="C54" s="23" t="s">
        <v>1067</v>
      </c>
      <c r="D54" s="23" t="s">
        <v>601</v>
      </c>
      <c r="E54" s="23" t="s">
        <v>783</v>
      </c>
      <c r="F54" s="23" t="s">
        <v>1038</v>
      </c>
      <c r="G54" s="23" t="s">
        <v>783</v>
      </c>
      <c r="H54" s="23" t="s">
        <v>1070</v>
      </c>
      <c r="I54" s="23">
        <v>611</v>
      </c>
      <c r="J54" s="24">
        <v>0.97</v>
      </c>
      <c r="K54" s="22">
        <v>250000</v>
      </c>
      <c r="L54" s="22">
        <v>110220</v>
      </c>
      <c r="M54" s="22">
        <v>165046</v>
      </c>
      <c r="N54" s="22">
        <v>112600</v>
      </c>
      <c r="O54" s="22">
        <v>72600</v>
      </c>
      <c r="P54" s="22">
        <v>545420</v>
      </c>
    </row>
    <row r="55" spans="1:16" x14ac:dyDescent="0.25">
      <c r="A55" s="23" t="s">
        <v>145</v>
      </c>
      <c r="B55" s="23">
        <v>9</v>
      </c>
      <c r="C55" s="23" t="s">
        <v>1067</v>
      </c>
      <c r="D55" s="23" t="s">
        <v>600</v>
      </c>
      <c r="E55" s="23" t="s">
        <v>783</v>
      </c>
      <c r="F55" s="23" t="s">
        <v>1038</v>
      </c>
      <c r="G55" s="23" t="s">
        <v>783</v>
      </c>
      <c r="H55" s="23" t="s">
        <v>1070</v>
      </c>
      <c r="I55" s="23">
        <v>371</v>
      </c>
      <c r="J55" s="24">
        <v>0.96</v>
      </c>
      <c r="K55" s="22">
        <v>250000</v>
      </c>
      <c r="L55" s="22">
        <v>87780</v>
      </c>
      <c r="M55" s="22">
        <v>131444</v>
      </c>
      <c r="N55" s="22">
        <v>112600</v>
      </c>
      <c r="O55" s="22">
        <v>72600</v>
      </c>
      <c r="P55" s="22">
        <v>522980</v>
      </c>
    </row>
    <row r="56" spans="1:16" x14ac:dyDescent="0.25">
      <c r="A56" s="28" t="s">
        <v>211</v>
      </c>
      <c r="B56" s="23">
        <v>10</v>
      </c>
      <c r="C56" s="23" t="s">
        <v>1067</v>
      </c>
      <c r="D56" s="23" t="s">
        <v>622</v>
      </c>
      <c r="E56" s="23" t="s">
        <v>785</v>
      </c>
      <c r="F56" s="23" t="s">
        <v>1077</v>
      </c>
      <c r="G56" s="23" t="s">
        <v>1068</v>
      </c>
      <c r="H56" s="23" t="s">
        <v>1070</v>
      </c>
      <c r="I56" s="23">
        <v>975</v>
      </c>
      <c r="J56" s="24">
        <v>0.83</v>
      </c>
      <c r="K56" s="22">
        <v>250000</v>
      </c>
      <c r="L56" s="22">
        <v>132000</v>
      </c>
      <c r="M56" s="22">
        <v>263876</v>
      </c>
      <c r="N56" s="22">
        <v>74879</v>
      </c>
      <c r="O56" s="22">
        <v>24200</v>
      </c>
      <c r="P56" s="22">
        <v>481079</v>
      </c>
    </row>
    <row r="57" spans="1:16" x14ac:dyDescent="0.25">
      <c r="A57" s="23" t="s">
        <v>191</v>
      </c>
      <c r="B57" s="23">
        <v>10</v>
      </c>
      <c r="C57" s="23" t="s">
        <v>1067</v>
      </c>
      <c r="D57" s="23" t="s">
        <v>613</v>
      </c>
      <c r="E57" s="23" t="s">
        <v>938</v>
      </c>
      <c r="F57" s="23" t="s">
        <v>1069</v>
      </c>
      <c r="G57" s="23" t="s">
        <v>938</v>
      </c>
      <c r="H57" s="23" t="s">
        <v>1070</v>
      </c>
      <c r="I57" s="23">
        <v>641</v>
      </c>
      <c r="J57" s="24">
        <v>0.9</v>
      </c>
      <c r="K57" s="22">
        <v>250000</v>
      </c>
      <c r="L57" s="22">
        <v>110220</v>
      </c>
      <c r="M57" s="22">
        <v>165046</v>
      </c>
      <c r="N57" s="22">
        <v>94021</v>
      </c>
      <c r="O57" s="22">
        <v>36300</v>
      </c>
      <c r="P57" s="22">
        <v>490541</v>
      </c>
    </row>
    <row r="58" spans="1:16" x14ac:dyDescent="0.25">
      <c r="A58" s="23" t="s">
        <v>193</v>
      </c>
      <c r="B58" s="23">
        <v>10</v>
      </c>
      <c r="C58" s="23" t="s">
        <v>1067</v>
      </c>
      <c r="D58" s="23" t="s">
        <v>614</v>
      </c>
      <c r="E58" s="23" t="s">
        <v>783</v>
      </c>
      <c r="F58" s="23" t="s">
        <v>1069</v>
      </c>
      <c r="G58" s="23" t="s">
        <v>783</v>
      </c>
      <c r="H58" s="23" t="s">
        <v>1070</v>
      </c>
      <c r="I58" s="23">
        <v>842</v>
      </c>
      <c r="J58" s="24">
        <v>0.94</v>
      </c>
      <c r="K58" s="22">
        <v>250000</v>
      </c>
      <c r="L58" s="22">
        <v>110220</v>
      </c>
      <c r="M58" s="22">
        <v>165046</v>
      </c>
      <c r="N58" s="22">
        <v>94021</v>
      </c>
      <c r="O58" s="22">
        <v>72600</v>
      </c>
      <c r="P58" s="22">
        <v>526841</v>
      </c>
    </row>
    <row r="59" spans="1:16" x14ac:dyDescent="0.25">
      <c r="A59" s="23" t="s">
        <v>209</v>
      </c>
      <c r="B59" s="23">
        <v>10</v>
      </c>
      <c r="C59" s="23" t="s">
        <v>1067</v>
      </c>
      <c r="D59" s="23" t="s">
        <v>621</v>
      </c>
      <c r="E59" s="23" t="s">
        <v>785</v>
      </c>
      <c r="F59" s="23" t="s">
        <v>1069</v>
      </c>
      <c r="G59" s="23" t="s">
        <v>1068</v>
      </c>
      <c r="H59" s="23" t="s">
        <v>1070</v>
      </c>
      <c r="I59" s="23">
        <v>373</v>
      </c>
      <c r="J59" s="24">
        <v>0.89</v>
      </c>
      <c r="K59" s="22">
        <v>250000</v>
      </c>
      <c r="L59" s="22">
        <v>87780</v>
      </c>
      <c r="M59" s="22">
        <v>131444</v>
      </c>
      <c r="N59" s="22">
        <v>94021</v>
      </c>
      <c r="O59" s="22">
        <v>24200</v>
      </c>
      <c r="P59" s="22">
        <v>456001</v>
      </c>
    </row>
    <row r="60" spans="1:16" x14ac:dyDescent="0.25">
      <c r="A60" s="23" t="s">
        <v>205</v>
      </c>
      <c r="B60" s="23">
        <v>10</v>
      </c>
      <c r="C60" s="23" t="s">
        <v>1067</v>
      </c>
      <c r="D60" s="23" t="s">
        <v>620</v>
      </c>
      <c r="E60" s="23" t="s">
        <v>938</v>
      </c>
      <c r="F60" s="23" t="s">
        <v>1069</v>
      </c>
      <c r="G60" s="23" t="s">
        <v>938</v>
      </c>
      <c r="H60" s="23" t="s">
        <v>1070</v>
      </c>
      <c r="I60" s="23">
        <v>467</v>
      </c>
      <c r="J60" s="24">
        <v>0.95</v>
      </c>
      <c r="K60" s="22">
        <v>250000</v>
      </c>
      <c r="L60" s="22">
        <v>87780</v>
      </c>
      <c r="M60" s="22">
        <v>131444</v>
      </c>
      <c r="N60" s="22">
        <v>94021</v>
      </c>
      <c r="O60" s="22">
        <v>36300</v>
      </c>
      <c r="P60" s="22">
        <v>468101</v>
      </c>
    </row>
    <row r="61" spans="1:16" x14ac:dyDescent="0.25">
      <c r="A61" s="23" t="s">
        <v>207</v>
      </c>
      <c r="B61" s="23">
        <v>10</v>
      </c>
      <c r="C61" s="23" t="s">
        <v>1067</v>
      </c>
      <c r="D61" s="23" t="s">
        <v>618</v>
      </c>
      <c r="E61" s="23" t="s">
        <v>785</v>
      </c>
      <c r="F61" s="23" t="s">
        <v>1038</v>
      </c>
      <c r="G61" s="23" t="s">
        <v>1068</v>
      </c>
      <c r="H61" s="23" t="s">
        <v>1070</v>
      </c>
      <c r="I61" s="23">
        <v>414</v>
      </c>
      <c r="J61" s="24">
        <v>0.93</v>
      </c>
      <c r="K61" s="22">
        <v>250000</v>
      </c>
      <c r="L61" s="22">
        <v>87780</v>
      </c>
      <c r="M61" s="22">
        <v>131444</v>
      </c>
      <c r="N61" s="22">
        <v>94021</v>
      </c>
      <c r="O61" s="22">
        <v>24200</v>
      </c>
      <c r="P61" s="22">
        <v>456001</v>
      </c>
    </row>
    <row r="62" spans="1:16" x14ac:dyDescent="0.25">
      <c r="A62" s="23" t="s">
        <v>199</v>
      </c>
      <c r="B62" s="23">
        <v>10</v>
      </c>
      <c r="C62" s="23" t="s">
        <v>1067</v>
      </c>
      <c r="D62" s="23" t="s">
        <v>617</v>
      </c>
      <c r="E62" s="23" t="s">
        <v>938</v>
      </c>
      <c r="F62" s="23" t="s">
        <v>1069</v>
      </c>
      <c r="G62" s="23" t="s">
        <v>938</v>
      </c>
      <c r="H62" s="23" t="s">
        <v>1070</v>
      </c>
      <c r="I62" s="23">
        <v>441</v>
      </c>
      <c r="J62" s="24">
        <v>0.92</v>
      </c>
      <c r="K62" s="22">
        <v>250000</v>
      </c>
      <c r="L62" s="22">
        <v>87780</v>
      </c>
      <c r="M62" s="22">
        <v>131444</v>
      </c>
      <c r="N62" s="22">
        <v>94021</v>
      </c>
      <c r="O62" s="22">
        <v>36300</v>
      </c>
      <c r="P62" s="22">
        <v>468101</v>
      </c>
    </row>
    <row r="63" spans="1:16" x14ac:dyDescent="0.25">
      <c r="A63" s="23" t="s">
        <v>203</v>
      </c>
      <c r="B63" s="23">
        <v>10</v>
      </c>
      <c r="C63" s="23" t="s">
        <v>1067</v>
      </c>
      <c r="D63" s="23" t="s">
        <v>619</v>
      </c>
      <c r="E63" s="23" t="s">
        <v>938</v>
      </c>
      <c r="F63" s="23" t="s">
        <v>1069</v>
      </c>
      <c r="G63" s="23" t="s">
        <v>938</v>
      </c>
      <c r="H63" s="23" t="s">
        <v>1070</v>
      </c>
      <c r="I63" s="23">
        <v>889</v>
      </c>
      <c r="J63" s="24">
        <v>0.93</v>
      </c>
      <c r="K63" s="22">
        <v>250000</v>
      </c>
      <c r="L63" s="22">
        <v>110220</v>
      </c>
      <c r="M63" s="22">
        <v>165046</v>
      </c>
      <c r="N63" s="22">
        <v>94021</v>
      </c>
      <c r="O63" s="22">
        <v>36300</v>
      </c>
      <c r="P63" s="22">
        <v>490541</v>
      </c>
    </row>
    <row r="64" spans="1:16" ht="30" x14ac:dyDescent="0.25">
      <c r="A64" s="18" t="s">
        <v>1080</v>
      </c>
      <c r="B64" s="19">
        <v>11</v>
      </c>
      <c r="C64" s="19" t="s">
        <v>1067</v>
      </c>
      <c r="D64" s="19" t="s">
        <v>628</v>
      </c>
      <c r="E64" s="19" t="s">
        <v>938</v>
      </c>
      <c r="F64" s="19" t="s">
        <v>1081</v>
      </c>
      <c r="G64" s="19" t="s">
        <v>938</v>
      </c>
      <c r="H64" s="19" t="s">
        <v>1070</v>
      </c>
      <c r="I64" s="19">
        <v>976</v>
      </c>
      <c r="J64" s="20">
        <v>0.88</v>
      </c>
      <c r="K64" s="21">
        <v>250000</v>
      </c>
      <c r="L64" s="21">
        <v>132000</v>
      </c>
      <c r="M64" s="22">
        <v>263876</v>
      </c>
      <c r="N64" s="21">
        <v>94021</v>
      </c>
      <c r="O64" s="21">
        <v>36300</v>
      </c>
      <c r="P64" s="21">
        <v>512321</v>
      </c>
    </row>
    <row r="65" spans="1:16" x14ac:dyDescent="0.25">
      <c r="A65" s="23" t="s">
        <v>221</v>
      </c>
      <c r="B65" s="23">
        <v>11</v>
      </c>
      <c r="C65" s="23" t="s">
        <v>1067</v>
      </c>
      <c r="D65" s="23" t="s">
        <v>627</v>
      </c>
      <c r="E65" s="23" t="s">
        <v>783</v>
      </c>
      <c r="F65" s="23" t="s">
        <v>1069</v>
      </c>
      <c r="G65" s="23" t="s">
        <v>783</v>
      </c>
      <c r="H65" s="23" t="s">
        <v>1070</v>
      </c>
      <c r="I65" s="23">
        <v>399</v>
      </c>
      <c r="J65" s="24">
        <v>0.91</v>
      </c>
      <c r="K65" s="22">
        <v>250000</v>
      </c>
      <c r="L65" s="22">
        <v>87780</v>
      </c>
      <c r="M65" s="22">
        <v>131444</v>
      </c>
      <c r="N65" s="22">
        <v>94021</v>
      </c>
      <c r="O65" s="22">
        <v>72600</v>
      </c>
      <c r="P65" s="22">
        <v>504401</v>
      </c>
    </row>
    <row r="66" spans="1:16" x14ac:dyDescent="0.25">
      <c r="A66" s="23" t="s">
        <v>213</v>
      </c>
      <c r="B66" s="23">
        <v>11</v>
      </c>
      <c r="C66" s="23" t="s">
        <v>1067</v>
      </c>
      <c r="D66" s="23" t="s">
        <v>623</v>
      </c>
      <c r="E66" s="23" t="s">
        <v>784</v>
      </c>
      <c r="F66" s="23" t="s">
        <v>1096</v>
      </c>
      <c r="G66" s="23" t="s">
        <v>783</v>
      </c>
      <c r="H66" s="23" t="s">
        <v>1070</v>
      </c>
      <c r="I66" s="23">
        <v>1623</v>
      </c>
      <c r="J66" s="24">
        <v>0.71</v>
      </c>
      <c r="K66" s="22">
        <v>250000</v>
      </c>
      <c r="L66" s="22">
        <v>132000</v>
      </c>
      <c r="M66" s="22">
        <v>296490</v>
      </c>
      <c r="N66" s="22">
        <v>56300</v>
      </c>
      <c r="O66" s="22">
        <v>72600</v>
      </c>
      <c r="P66" s="22">
        <v>510900</v>
      </c>
    </row>
    <row r="67" spans="1:16" ht="30" x14ac:dyDescent="0.25">
      <c r="A67" s="18" t="s">
        <v>1089</v>
      </c>
      <c r="B67" s="19">
        <v>12</v>
      </c>
      <c r="C67" s="19" t="s">
        <v>1067</v>
      </c>
      <c r="D67" s="19" t="s">
        <v>634</v>
      </c>
      <c r="E67" s="19" t="s">
        <v>938</v>
      </c>
      <c r="F67" s="19" t="s">
        <v>1069</v>
      </c>
      <c r="G67" s="19" t="s">
        <v>938</v>
      </c>
      <c r="H67" s="19" t="s">
        <v>1085</v>
      </c>
      <c r="I67" s="19">
        <v>727</v>
      </c>
      <c r="J67" s="20">
        <v>0.93</v>
      </c>
      <c r="K67" s="21">
        <v>250000</v>
      </c>
      <c r="L67" s="21">
        <v>110220</v>
      </c>
      <c r="M67" s="22">
        <v>165046</v>
      </c>
      <c r="N67" s="21">
        <v>94021</v>
      </c>
      <c r="O67" s="21">
        <v>36300</v>
      </c>
      <c r="P67" s="21">
        <v>490541</v>
      </c>
    </row>
    <row r="68" spans="1:16" x14ac:dyDescent="0.25">
      <c r="A68" s="23" t="s">
        <v>239</v>
      </c>
      <c r="B68" s="23">
        <v>12</v>
      </c>
      <c r="C68" s="23" t="s">
        <v>1067</v>
      </c>
      <c r="D68" s="23" t="s">
        <v>635</v>
      </c>
      <c r="E68" s="23" t="s">
        <v>785</v>
      </c>
      <c r="F68" s="23" t="s">
        <v>1069</v>
      </c>
      <c r="G68" s="23" t="s">
        <v>1068</v>
      </c>
      <c r="H68" s="23" t="s">
        <v>1070</v>
      </c>
      <c r="I68" s="23">
        <v>273</v>
      </c>
      <c r="J68" s="24">
        <v>0.92</v>
      </c>
      <c r="K68" s="22">
        <v>250000</v>
      </c>
      <c r="L68" s="22">
        <v>66000</v>
      </c>
      <c r="M68" s="22">
        <v>98830</v>
      </c>
      <c r="N68" s="22">
        <v>94021</v>
      </c>
      <c r="O68" s="22">
        <v>24200</v>
      </c>
      <c r="P68" s="22">
        <v>434221</v>
      </c>
    </row>
    <row r="69" spans="1:16" x14ac:dyDescent="0.25">
      <c r="A69" s="23" t="s">
        <v>243</v>
      </c>
      <c r="B69" s="23">
        <v>12</v>
      </c>
      <c r="C69" s="23" t="s">
        <v>1067</v>
      </c>
      <c r="D69" s="23" t="s">
        <v>637</v>
      </c>
      <c r="E69" s="23" t="s">
        <v>938</v>
      </c>
      <c r="F69" s="23" t="s">
        <v>1069</v>
      </c>
      <c r="G69" s="23" t="s">
        <v>938</v>
      </c>
      <c r="H69" s="23" t="s">
        <v>1070</v>
      </c>
      <c r="I69" s="23">
        <v>284</v>
      </c>
      <c r="J69" s="24">
        <v>0.9</v>
      </c>
      <c r="K69" s="22">
        <v>250000</v>
      </c>
      <c r="L69" s="22">
        <v>66000</v>
      </c>
      <c r="M69" s="22">
        <v>98830</v>
      </c>
      <c r="N69" s="22">
        <v>94021</v>
      </c>
      <c r="O69" s="22">
        <v>36300</v>
      </c>
      <c r="P69" s="22">
        <v>446321</v>
      </c>
    </row>
    <row r="70" spans="1:16" x14ac:dyDescent="0.25">
      <c r="A70" s="23" t="s">
        <v>255</v>
      </c>
      <c r="B70" s="23">
        <v>12</v>
      </c>
      <c r="C70" s="23" t="s">
        <v>1067</v>
      </c>
      <c r="D70" s="23" t="s">
        <v>641</v>
      </c>
      <c r="E70" s="23" t="s">
        <v>783</v>
      </c>
      <c r="F70" s="23" t="s">
        <v>1069</v>
      </c>
      <c r="G70" s="23" t="s">
        <v>783</v>
      </c>
      <c r="H70" s="23" t="s">
        <v>1070</v>
      </c>
      <c r="I70" s="23">
        <v>191</v>
      </c>
      <c r="J70" s="24">
        <v>0.91</v>
      </c>
      <c r="K70" s="22">
        <v>250000</v>
      </c>
      <c r="L70" s="22">
        <v>66000</v>
      </c>
      <c r="M70" s="22">
        <v>98830</v>
      </c>
      <c r="N70" s="22">
        <v>94021</v>
      </c>
      <c r="O70" s="22">
        <v>72600</v>
      </c>
      <c r="P70" s="22">
        <v>482621</v>
      </c>
    </row>
    <row r="71" spans="1:16" x14ac:dyDescent="0.25">
      <c r="A71" s="23" t="s">
        <v>251</v>
      </c>
      <c r="B71" s="23">
        <v>12</v>
      </c>
      <c r="C71" s="23" t="s">
        <v>1067</v>
      </c>
      <c r="D71" s="23" t="s">
        <v>640</v>
      </c>
      <c r="E71" s="23" t="s">
        <v>785</v>
      </c>
      <c r="F71" s="23" t="s">
        <v>1038</v>
      </c>
      <c r="G71" s="23" t="s">
        <v>1068</v>
      </c>
      <c r="H71" s="23" t="s">
        <v>1070</v>
      </c>
      <c r="I71" s="23">
        <v>275</v>
      </c>
      <c r="J71" s="24">
        <v>0.92</v>
      </c>
      <c r="K71" s="22">
        <v>250000</v>
      </c>
      <c r="L71" s="22">
        <v>66000</v>
      </c>
      <c r="M71" s="22">
        <v>98830</v>
      </c>
      <c r="N71" s="22">
        <v>94021</v>
      </c>
      <c r="O71" s="22">
        <v>24200</v>
      </c>
      <c r="P71" s="22">
        <v>434221</v>
      </c>
    </row>
    <row r="72" spans="1:16" x14ac:dyDescent="0.25">
      <c r="A72" s="28" t="s">
        <v>249</v>
      </c>
      <c r="B72" s="23">
        <v>12</v>
      </c>
      <c r="C72" s="23" t="s">
        <v>1067</v>
      </c>
      <c r="D72" s="23" t="s">
        <v>639</v>
      </c>
      <c r="E72" s="23" t="s">
        <v>783</v>
      </c>
      <c r="F72" s="23" t="s">
        <v>1077</v>
      </c>
      <c r="G72" s="23" t="s">
        <v>783</v>
      </c>
      <c r="H72" s="23" t="s">
        <v>1070</v>
      </c>
      <c r="I72" s="23">
        <v>475</v>
      </c>
      <c r="J72" s="24">
        <v>0.96</v>
      </c>
      <c r="K72" s="22">
        <v>250000</v>
      </c>
      <c r="L72" s="22">
        <v>87780</v>
      </c>
      <c r="M72" s="22">
        <v>131444</v>
      </c>
      <c r="N72" s="22">
        <v>112600</v>
      </c>
      <c r="O72" s="22">
        <v>72600</v>
      </c>
      <c r="P72" s="22">
        <v>522980</v>
      </c>
    </row>
    <row r="73" spans="1:16" x14ac:dyDescent="0.25">
      <c r="A73" s="23" t="s">
        <v>241</v>
      </c>
      <c r="B73" s="23">
        <v>12</v>
      </c>
      <c r="C73" s="23" t="s">
        <v>1067</v>
      </c>
      <c r="D73" s="23" t="s">
        <v>636</v>
      </c>
      <c r="E73" s="23" t="s">
        <v>787</v>
      </c>
      <c r="F73" s="23" t="s">
        <v>1038</v>
      </c>
      <c r="G73" s="23" t="s">
        <v>938</v>
      </c>
      <c r="H73" s="23" t="s">
        <v>1070</v>
      </c>
      <c r="I73" s="23">
        <v>647</v>
      </c>
      <c r="J73" s="24">
        <v>0.92</v>
      </c>
      <c r="K73" s="22">
        <v>250000</v>
      </c>
      <c r="L73" s="22">
        <v>110220</v>
      </c>
      <c r="M73" s="22">
        <v>165046</v>
      </c>
      <c r="N73" s="22">
        <v>94021</v>
      </c>
      <c r="O73" s="22">
        <v>36300</v>
      </c>
      <c r="P73" s="22">
        <v>490541</v>
      </c>
    </row>
    <row r="74" spans="1:16" x14ac:dyDescent="0.25">
      <c r="A74" s="23" t="s">
        <v>235</v>
      </c>
      <c r="B74" s="23">
        <v>12</v>
      </c>
      <c r="C74" s="23" t="s">
        <v>1067</v>
      </c>
      <c r="D74" s="23" t="s">
        <v>633</v>
      </c>
      <c r="E74" s="23" t="s">
        <v>784</v>
      </c>
      <c r="F74" s="23" t="s">
        <v>1038</v>
      </c>
      <c r="G74" s="23" t="s">
        <v>783</v>
      </c>
      <c r="H74" s="23" t="s">
        <v>1070</v>
      </c>
      <c r="I74" s="23">
        <v>512</v>
      </c>
      <c r="J74" s="24">
        <v>0.94</v>
      </c>
      <c r="K74" s="22">
        <v>250000</v>
      </c>
      <c r="L74" s="22">
        <v>87780</v>
      </c>
      <c r="M74" s="22">
        <v>131444</v>
      </c>
      <c r="N74" s="22">
        <v>94021</v>
      </c>
      <c r="O74" s="22">
        <v>72600</v>
      </c>
      <c r="P74" s="22">
        <v>504401</v>
      </c>
    </row>
    <row r="75" spans="1:16" x14ac:dyDescent="0.25">
      <c r="A75" s="23" t="s">
        <v>257</v>
      </c>
      <c r="B75" s="23">
        <v>12</v>
      </c>
      <c r="C75" s="23" t="s">
        <v>1067</v>
      </c>
      <c r="D75" s="23" t="s">
        <v>642</v>
      </c>
      <c r="E75" s="23" t="s">
        <v>785</v>
      </c>
      <c r="F75" s="23" t="s">
        <v>1096</v>
      </c>
      <c r="G75" s="23" t="s">
        <v>1068</v>
      </c>
      <c r="H75" s="23" t="s">
        <v>1070</v>
      </c>
      <c r="I75" s="23">
        <v>463</v>
      </c>
      <c r="J75" s="24">
        <v>0.89</v>
      </c>
      <c r="K75" s="22">
        <v>250000</v>
      </c>
      <c r="L75" s="22">
        <v>87780</v>
      </c>
      <c r="M75" s="22">
        <v>131444</v>
      </c>
      <c r="N75" s="22">
        <v>94021</v>
      </c>
      <c r="O75" s="22">
        <v>24200</v>
      </c>
      <c r="P75" s="22">
        <v>456001</v>
      </c>
    </row>
    <row r="76" spans="1:16" x14ac:dyDescent="0.25">
      <c r="A76" s="23" t="s">
        <v>231</v>
      </c>
      <c r="B76" s="23">
        <v>12</v>
      </c>
      <c r="C76" s="23" t="s">
        <v>1067</v>
      </c>
      <c r="D76" s="23" t="s">
        <v>631</v>
      </c>
      <c r="E76" s="23" t="s">
        <v>783</v>
      </c>
      <c r="F76" s="23" t="s">
        <v>1096</v>
      </c>
      <c r="G76" s="23" t="s">
        <v>783</v>
      </c>
      <c r="H76" s="23" t="s">
        <v>1070</v>
      </c>
      <c r="I76" s="23">
        <v>264</v>
      </c>
      <c r="J76" s="24">
        <v>0.94</v>
      </c>
      <c r="K76" s="22">
        <v>250000</v>
      </c>
      <c r="L76" s="22">
        <v>66000</v>
      </c>
      <c r="M76" s="22">
        <v>98830</v>
      </c>
      <c r="N76" s="22">
        <v>94021</v>
      </c>
      <c r="O76" s="22">
        <v>72600</v>
      </c>
      <c r="P76" s="22">
        <v>482621</v>
      </c>
    </row>
    <row r="77" spans="1:16" x14ac:dyDescent="0.25">
      <c r="A77" s="23" t="s">
        <v>267</v>
      </c>
      <c r="B77" s="23">
        <v>13</v>
      </c>
      <c r="C77" s="23" t="s">
        <v>1076</v>
      </c>
      <c r="D77" s="23" t="s">
        <v>647</v>
      </c>
      <c r="E77" s="23" t="s">
        <v>785</v>
      </c>
      <c r="F77" s="23" t="s">
        <v>1069</v>
      </c>
      <c r="G77" s="23" t="s">
        <v>1068</v>
      </c>
      <c r="H77" s="23" t="s">
        <v>1070</v>
      </c>
      <c r="I77" s="23">
        <v>451</v>
      </c>
      <c r="J77" s="24">
        <v>0.8</v>
      </c>
      <c r="K77" s="22">
        <v>250000</v>
      </c>
      <c r="L77" s="22">
        <v>87780</v>
      </c>
      <c r="M77" s="22">
        <v>131444</v>
      </c>
      <c r="N77" s="22">
        <v>74879</v>
      </c>
      <c r="O77" s="22">
        <v>24200</v>
      </c>
      <c r="P77" s="22">
        <v>436859</v>
      </c>
    </row>
    <row r="78" spans="1:16" x14ac:dyDescent="0.25">
      <c r="A78" s="23" t="s">
        <v>259</v>
      </c>
      <c r="B78" s="23">
        <v>13</v>
      </c>
      <c r="C78" s="23" t="s">
        <v>1076</v>
      </c>
      <c r="D78" s="23" t="s">
        <v>643</v>
      </c>
      <c r="E78" s="23" t="s">
        <v>783</v>
      </c>
      <c r="F78" s="23" t="s">
        <v>1069</v>
      </c>
      <c r="G78" s="23" t="s">
        <v>783</v>
      </c>
      <c r="H78" s="23" t="s">
        <v>1070</v>
      </c>
      <c r="I78" s="23">
        <v>222</v>
      </c>
      <c r="J78" s="24">
        <v>0.93</v>
      </c>
      <c r="K78" s="22">
        <v>250000</v>
      </c>
      <c r="L78" s="22">
        <v>66000</v>
      </c>
      <c r="M78" s="22">
        <v>98830</v>
      </c>
      <c r="N78" s="22">
        <v>94021</v>
      </c>
      <c r="O78" s="22">
        <v>72600</v>
      </c>
      <c r="P78" s="22">
        <v>482621</v>
      </c>
    </row>
    <row r="79" spans="1:16" x14ac:dyDescent="0.25">
      <c r="A79" s="23" t="s">
        <v>261</v>
      </c>
      <c r="B79" s="23">
        <v>13</v>
      </c>
      <c r="C79" s="23" t="s">
        <v>1076</v>
      </c>
      <c r="D79" s="23" t="s">
        <v>644</v>
      </c>
      <c r="E79" s="23" t="s">
        <v>938</v>
      </c>
      <c r="F79" s="23" t="s">
        <v>1069</v>
      </c>
      <c r="G79" s="23" t="s">
        <v>938</v>
      </c>
      <c r="H79" s="23" t="s">
        <v>1070</v>
      </c>
      <c r="I79" s="23">
        <v>88</v>
      </c>
      <c r="J79" s="24">
        <v>0.89</v>
      </c>
      <c r="K79" s="22">
        <v>250000</v>
      </c>
      <c r="L79" s="22">
        <v>66000</v>
      </c>
      <c r="M79" s="22">
        <v>98830</v>
      </c>
      <c r="N79" s="22">
        <v>94021</v>
      </c>
      <c r="O79" s="22">
        <v>36300</v>
      </c>
      <c r="P79" s="22">
        <v>446321</v>
      </c>
    </row>
    <row r="80" spans="1:16" x14ac:dyDescent="0.25">
      <c r="A80" s="23" t="s">
        <v>265</v>
      </c>
      <c r="B80" s="23">
        <v>13</v>
      </c>
      <c r="C80" s="23" t="s">
        <v>1076</v>
      </c>
      <c r="D80" s="23" t="s">
        <v>646</v>
      </c>
      <c r="E80" s="23" t="s">
        <v>938</v>
      </c>
      <c r="F80" s="23" t="s">
        <v>1047</v>
      </c>
      <c r="G80" s="23" t="s">
        <v>938</v>
      </c>
      <c r="H80" s="23" t="s">
        <v>1070</v>
      </c>
      <c r="I80" s="23">
        <v>172</v>
      </c>
      <c r="J80" s="24">
        <v>0.82</v>
      </c>
      <c r="K80" s="22">
        <v>250000</v>
      </c>
      <c r="L80" s="22">
        <v>66000</v>
      </c>
      <c r="M80" s="22">
        <v>98830</v>
      </c>
      <c r="N80" s="22">
        <v>74879</v>
      </c>
      <c r="O80" s="22">
        <v>36300</v>
      </c>
      <c r="P80" s="22">
        <v>427179</v>
      </c>
    </row>
    <row r="81" spans="1:16" x14ac:dyDescent="0.25">
      <c r="A81" s="23" t="s">
        <v>279</v>
      </c>
      <c r="B81" s="23">
        <v>14</v>
      </c>
      <c r="C81" s="23" t="s">
        <v>1076</v>
      </c>
      <c r="D81" s="23" t="s">
        <v>651</v>
      </c>
      <c r="E81" s="23" t="s">
        <v>787</v>
      </c>
      <c r="F81" s="23" t="s">
        <v>1069</v>
      </c>
      <c r="G81" s="23" t="s">
        <v>938</v>
      </c>
      <c r="H81" s="23" t="s">
        <v>1070</v>
      </c>
      <c r="I81" s="23">
        <v>482</v>
      </c>
      <c r="J81" s="24">
        <v>0.91</v>
      </c>
      <c r="K81" s="22">
        <v>250000</v>
      </c>
      <c r="L81" s="22">
        <v>87780</v>
      </c>
      <c r="M81" s="22">
        <v>131444</v>
      </c>
      <c r="N81" s="22">
        <v>94021</v>
      </c>
      <c r="O81" s="22">
        <v>36300</v>
      </c>
      <c r="P81" s="22">
        <v>468101</v>
      </c>
    </row>
    <row r="82" spans="1:16" x14ac:dyDescent="0.25">
      <c r="A82" s="23" t="s">
        <v>281</v>
      </c>
      <c r="B82" s="23">
        <v>14</v>
      </c>
      <c r="C82" s="23" t="s">
        <v>1076</v>
      </c>
      <c r="D82" s="23" t="s">
        <v>652</v>
      </c>
      <c r="E82" s="23" t="s">
        <v>938</v>
      </c>
      <c r="F82" s="23" t="s">
        <v>1069</v>
      </c>
      <c r="G82" s="23" t="s">
        <v>938</v>
      </c>
      <c r="H82" s="23" t="s">
        <v>1070</v>
      </c>
      <c r="I82" s="23">
        <v>328</v>
      </c>
      <c r="J82" s="24">
        <v>0.85</v>
      </c>
      <c r="K82" s="22">
        <v>250000</v>
      </c>
      <c r="L82" s="22">
        <v>87780</v>
      </c>
      <c r="M82" s="22">
        <v>131444</v>
      </c>
      <c r="N82" s="22">
        <v>74879</v>
      </c>
      <c r="O82" s="22">
        <v>36300</v>
      </c>
      <c r="P82" s="22">
        <v>448959</v>
      </c>
    </row>
    <row r="83" spans="1:16" x14ac:dyDescent="0.25">
      <c r="A83" s="23" t="s">
        <v>297</v>
      </c>
      <c r="B83" s="23">
        <v>14</v>
      </c>
      <c r="C83" s="23" t="s">
        <v>1076</v>
      </c>
      <c r="D83" s="23" t="s">
        <v>658</v>
      </c>
      <c r="E83" s="23" t="s">
        <v>785</v>
      </c>
      <c r="F83" s="23" t="s">
        <v>1069</v>
      </c>
      <c r="G83" s="23" t="s">
        <v>1068</v>
      </c>
      <c r="H83" s="23" t="s">
        <v>1070</v>
      </c>
      <c r="I83" s="23">
        <v>304</v>
      </c>
      <c r="J83" s="24">
        <v>0.8</v>
      </c>
      <c r="K83" s="22">
        <v>250000</v>
      </c>
      <c r="L83" s="22">
        <v>87780</v>
      </c>
      <c r="M83" s="22">
        <v>131444</v>
      </c>
      <c r="N83" s="22">
        <v>74879</v>
      </c>
      <c r="O83" s="22">
        <v>24200</v>
      </c>
      <c r="P83" s="22">
        <v>436859</v>
      </c>
    </row>
    <row r="84" spans="1:16" x14ac:dyDescent="0.25">
      <c r="A84" s="23" t="s">
        <v>289</v>
      </c>
      <c r="B84" s="23">
        <v>14</v>
      </c>
      <c r="C84" s="23" t="s">
        <v>1076</v>
      </c>
      <c r="D84" s="23" t="s">
        <v>656</v>
      </c>
      <c r="E84" s="23" t="s">
        <v>785</v>
      </c>
      <c r="F84" s="23" t="s">
        <v>1038</v>
      </c>
      <c r="G84" s="23" t="s">
        <v>1068</v>
      </c>
      <c r="H84" s="23" t="s">
        <v>1079</v>
      </c>
      <c r="I84" s="23">
        <v>310</v>
      </c>
      <c r="J84" s="24">
        <v>0.83</v>
      </c>
      <c r="K84" s="22">
        <v>250000</v>
      </c>
      <c r="L84" s="22">
        <v>87780</v>
      </c>
      <c r="M84" s="22">
        <v>131444</v>
      </c>
      <c r="N84" s="22">
        <v>74879</v>
      </c>
      <c r="O84" s="22">
        <v>24200</v>
      </c>
      <c r="P84" s="22">
        <v>436859</v>
      </c>
    </row>
    <row r="85" spans="1:16" x14ac:dyDescent="0.25">
      <c r="A85" s="23" t="s">
        <v>293</v>
      </c>
      <c r="B85" s="23">
        <v>14</v>
      </c>
      <c r="C85" s="23" t="s">
        <v>1076</v>
      </c>
      <c r="D85" s="23" t="s">
        <v>653</v>
      </c>
      <c r="E85" s="23" t="s">
        <v>938</v>
      </c>
      <c r="F85" s="23" t="s">
        <v>1069</v>
      </c>
      <c r="G85" s="23" t="s">
        <v>938</v>
      </c>
      <c r="H85" s="23" t="s">
        <v>1070</v>
      </c>
      <c r="I85" s="23">
        <v>329</v>
      </c>
      <c r="J85" s="24">
        <v>0.86</v>
      </c>
      <c r="K85" s="22">
        <v>250000</v>
      </c>
      <c r="L85" s="22">
        <v>87780</v>
      </c>
      <c r="M85" s="22">
        <v>131444</v>
      </c>
      <c r="N85" s="22">
        <v>94021</v>
      </c>
      <c r="O85" s="22">
        <v>36300</v>
      </c>
      <c r="P85" s="22">
        <v>468101</v>
      </c>
    </row>
    <row r="86" spans="1:16" x14ac:dyDescent="0.25">
      <c r="A86" s="23" t="s">
        <v>275</v>
      </c>
      <c r="B86" s="23">
        <v>14</v>
      </c>
      <c r="C86" s="23" t="s">
        <v>1076</v>
      </c>
      <c r="D86" s="23" t="s">
        <v>649</v>
      </c>
      <c r="E86" s="23" t="s">
        <v>938</v>
      </c>
      <c r="F86" s="23" t="s">
        <v>1077</v>
      </c>
      <c r="G86" s="23" t="s">
        <v>938</v>
      </c>
      <c r="H86" s="23" t="s">
        <v>1070</v>
      </c>
      <c r="I86" s="23">
        <v>326</v>
      </c>
      <c r="J86" s="24">
        <v>0.85</v>
      </c>
      <c r="K86" s="22">
        <v>250000</v>
      </c>
      <c r="L86" s="22">
        <v>87780</v>
      </c>
      <c r="M86" s="22">
        <v>131444</v>
      </c>
      <c r="N86" s="22">
        <v>74879</v>
      </c>
      <c r="O86" s="22">
        <v>36300</v>
      </c>
      <c r="P86" s="22">
        <v>448959</v>
      </c>
    </row>
    <row r="87" spans="1:16" x14ac:dyDescent="0.25">
      <c r="A87" s="23" t="s">
        <v>285</v>
      </c>
      <c r="B87" s="23">
        <v>14</v>
      </c>
      <c r="C87" s="23" t="s">
        <v>1076</v>
      </c>
      <c r="D87" s="23" t="s">
        <v>654</v>
      </c>
      <c r="E87" s="23" t="s">
        <v>783</v>
      </c>
      <c r="F87" s="23" t="s">
        <v>1069</v>
      </c>
      <c r="G87" s="23" t="s">
        <v>783</v>
      </c>
      <c r="H87" s="23" t="s">
        <v>1070</v>
      </c>
      <c r="I87" s="23">
        <v>207</v>
      </c>
      <c r="J87" s="24">
        <v>0.93</v>
      </c>
      <c r="K87" s="22">
        <v>250000</v>
      </c>
      <c r="L87" s="22">
        <v>66000</v>
      </c>
      <c r="M87" s="22">
        <v>98830</v>
      </c>
      <c r="N87" s="22">
        <v>94021</v>
      </c>
      <c r="O87" s="22">
        <v>72600</v>
      </c>
      <c r="P87" s="22">
        <v>482621</v>
      </c>
    </row>
    <row r="88" spans="1:16" x14ac:dyDescent="0.25">
      <c r="A88" s="23" t="s">
        <v>313</v>
      </c>
      <c r="B88" s="23">
        <v>16</v>
      </c>
      <c r="C88" s="23" t="s">
        <v>1076</v>
      </c>
      <c r="D88" s="23" t="s">
        <v>666</v>
      </c>
      <c r="E88" s="23" t="s">
        <v>783</v>
      </c>
      <c r="F88" s="23" t="s">
        <v>1038</v>
      </c>
      <c r="G88" s="23" t="s">
        <v>783</v>
      </c>
      <c r="H88" s="23" t="s">
        <v>1079</v>
      </c>
      <c r="I88" s="23">
        <v>214</v>
      </c>
      <c r="J88" s="24">
        <v>0.91</v>
      </c>
      <c r="K88" s="22">
        <v>250000</v>
      </c>
      <c r="L88" s="22">
        <v>66000</v>
      </c>
      <c r="M88" s="22">
        <v>98830</v>
      </c>
      <c r="N88" s="22">
        <v>94021</v>
      </c>
      <c r="O88" s="22">
        <v>72600</v>
      </c>
      <c r="P88" s="22">
        <v>482621</v>
      </c>
    </row>
    <row r="89" spans="1:16" x14ac:dyDescent="0.25">
      <c r="A89" s="23" t="s">
        <v>311</v>
      </c>
      <c r="B89" s="23">
        <v>16</v>
      </c>
      <c r="C89" s="23" t="s">
        <v>1076</v>
      </c>
      <c r="D89" s="23" t="s">
        <v>665</v>
      </c>
      <c r="E89" s="23" t="s">
        <v>784</v>
      </c>
      <c r="F89" s="23" t="s">
        <v>1069</v>
      </c>
      <c r="G89" s="23" t="s">
        <v>783</v>
      </c>
      <c r="H89" s="23" t="s">
        <v>1070</v>
      </c>
      <c r="I89" s="23">
        <v>244</v>
      </c>
      <c r="J89" s="24">
        <v>0.9</v>
      </c>
      <c r="K89" s="22">
        <v>250000</v>
      </c>
      <c r="L89" s="22">
        <v>66000</v>
      </c>
      <c r="M89" s="22">
        <v>98830</v>
      </c>
      <c r="N89" s="22">
        <v>94021</v>
      </c>
      <c r="O89" s="22">
        <v>72600</v>
      </c>
      <c r="P89" s="22">
        <v>482621</v>
      </c>
    </row>
    <row r="90" spans="1:16" x14ac:dyDescent="0.25">
      <c r="A90" s="23" t="s">
        <v>315</v>
      </c>
      <c r="B90" s="23">
        <v>16</v>
      </c>
      <c r="C90" s="23" t="s">
        <v>1076</v>
      </c>
      <c r="D90" s="23" t="s">
        <v>667</v>
      </c>
      <c r="E90" s="23" t="s">
        <v>785</v>
      </c>
      <c r="F90" s="23" t="s">
        <v>1069</v>
      </c>
      <c r="G90" s="23" t="s">
        <v>1068</v>
      </c>
      <c r="H90" s="23" t="s">
        <v>1079</v>
      </c>
      <c r="I90" s="23">
        <v>452</v>
      </c>
      <c r="J90" s="24">
        <v>0.85</v>
      </c>
      <c r="K90" s="22">
        <v>250000</v>
      </c>
      <c r="L90" s="22">
        <v>87780</v>
      </c>
      <c r="M90" s="22">
        <v>131444</v>
      </c>
      <c r="N90" s="22">
        <v>74879</v>
      </c>
      <c r="O90" s="22">
        <v>24200</v>
      </c>
      <c r="P90" s="22">
        <v>436859</v>
      </c>
    </row>
    <row r="91" spans="1:16" x14ac:dyDescent="0.25">
      <c r="A91" s="23" t="s">
        <v>319</v>
      </c>
      <c r="B91" s="23">
        <v>16</v>
      </c>
      <c r="C91" s="23" t="s">
        <v>1076</v>
      </c>
      <c r="D91" s="23" t="s">
        <v>668</v>
      </c>
      <c r="E91" s="23" t="s">
        <v>785</v>
      </c>
      <c r="F91" s="23" t="s">
        <v>1069</v>
      </c>
      <c r="G91" s="23" t="s">
        <v>1068</v>
      </c>
      <c r="H91" s="23" t="s">
        <v>1070</v>
      </c>
      <c r="I91" s="23">
        <v>126</v>
      </c>
      <c r="J91" s="24">
        <v>0.92</v>
      </c>
      <c r="K91" s="22">
        <v>250000</v>
      </c>
      <c r="L91" s="22">
        <v>66000</v>
      </c>
      <c r="M91" s="22">
        <v>98830</v>
      </c>
      <c r="N91" s="22">
        <v>94021</v>
      </c>
      <c r="O91" s="22">
        <v>24200</v>
      </c>
      <c r="P91" s="22">
        <v>434221</v>
      </c>
    </row>
    <row r="92" spans="1:16" x14ac:dyDescent="0.25">
      <c r="A92" s="23" t="s">
        <v>329</v>
      </c>
      <c r="B92" s="23">
        <v>17</v>
      </c>
      <c r="C92" s="23" t="s">
        <v>1076</v>
      </c>
      <c r="D92" s="23" t="s">
        <v>673</v>
      </c>
      <c r="E92" s="23" t="s">
        <v>938</v>
      </c>
      <c r="F92" s="23" t="s">
        <v>1069</v>
      </c>
      <c r="G92" s="23" t="s">
        <v>938</v>
      </c>
      <c r="H92" s="23" t="s">
        <v>1070</v>
      </c>
      <c r="I92" s="23">
        <v>373</v>
      </c>
      <c r="J92" s="24">
        <v>0.77</v>
      </c>
      <c r="K92" s="22">
        <v>250000</v>
      </c>
      <c r="L92" s="22">
        <v>87780</v>
      </c>
      <c r="M92" s="22">
        <v>131444</v>
      </c>
      <c r="N92" s="22">
        <v>74879</v>
      </c>
      <c r="O92" s="22">
        <v>36300</v>
      </c>
      <c r="P92" s="22">
        <v>448959</v>
      </c>
    </row>
    <row r="93" spans="1:16" x14ac:dyDescent="0.25">
      <c r="A93" s="23" t="s">
        <v>327</v>
      </c>
      <c r="B93" s="23">
        <v>17</v>
      </c>
      <c r="C93" s="23" t="s">
        <v>1076</v>
      </c>
      <c r="D93" s="23" t="s">
        <v>672</v>
      </c>
      <c r="E93" s="23" t="s">
        <v>938</v>
      </c>
      <c r="F93" s="23" t="s">
        <v>1077</v>
      </c>
      <c r="G93" s="23" t="s">
        <v>938</v>
      </c>
      <c r="H93" s="23" t="s">
        <v>1070</v>
      </c>
      <c r="I93" s="23">
        <v>123</v>
      </c>
      <c r="J93" s="24">
        <v>0.87</v>
      </c>
      <c r="K93" s="22">
        <v>250000</v>
      </c>
      <c r="L93" s="22">
        <v>66000</v>
      </c>
      <c r="M93" s="22">
        <v>98830</v>
      </c>
      <c r="N93" s="22">
        <v>94021</v>
      </c>
      <c r="O93" s="22">
        <v>36300</v>
      </c>
      <c r="P93" s="22">
        <v>446321</v>
      </c>
    </row>
    <row r="94" spans="1:16" x14ac:dyDescent="0.25">
      <c r="A94" s="23" t="s">
        <v>331</v>
      </c>
      <c r="B94" s="23">
        <v>17</v>
      </c>
      <c r="C94" s="23" t="s">
        <v>1076</v>
      </c>
      <c r="D94" s="23" t="s">
        <v>674</v>
      </c>
      <c r="E94" s="23" t="s">
        <v>785</v>
      </c>
      <c r="F94" s="23" t="s">
        <v>1038</v>
      </c>
      <c r="G94" s="23" t="s">
        <v>1068</v>
      </c>
      <c r="H94" s="23" t="s">
        <v>1070</v>
      </c>
      <c r="I94" s="23">
        <v>111</v>
      </c>
      <c r="J94" s="24">
        <v>0.85</v>
      </c>
      <c r="K94" s="22">
        <v>250000</v>
      </c>
      <c r="L94" s="22">
        <v>66000</v>
      </c>
      <c r="M94" s="22">
        <v>98830</v>
      </c>
      <c r="N94" s="22">
        <v>74879</v>
      </c>
      <c r="O94" s="22">
        <v>24200</v>
      </c>
      <c r="P94" s="22">
        <v>415079</v>
      </c>
    </row>
    <row r="95" spans="1:16" x14ac:dyDescent="0.25">
      <c r="A95" s="23" t="s">
        <v>333</v>
      </c>
      <c r="B95" s="23">
        <v>17</v>
      </c>
      <c r="C95" s="23" t="s">
        <v>1076</v>
      </c>
      <c r="D95" s="23" t="s">
        <v>675</v>
      </c>
      <c r="E95" s="23" t="s">
        <v>938</v>
      </c>
      <c r="F95" s="23" t="s">
        <v>1047</v>
      </c>
      <c r="G95" s="23" t="s">
        <v>938</v>
      </c>
      <c r="H95" s="23" t="s">
        <v>1070</v>
      </c>
      <c r="I95" s="23">
        <v>248</v>
      </c>
      <c r="J95" s="24">
        <v>0.79</v>
      </c>
      <c r="K95" s="22">
        <v>250000</v>
      </c>
      <c r="L95" s="22">
        <v>66000</v>
      </c>
      <c r="M95" s="22">
        <v>98830</v>
      </c>
      <c r="N95" s="22">
        <v>74879</v>
      </c>
      <c r="O95" s="22">
        <v>36300</v>
      </c>
      <c r="P95" s="22">
        <v>427179</v>
      </c>
    </row>
    <row r="96" spans="1:16" x14ac:dyDescent="0.25">
      <c r="A96" s="23" t="s">
        <v>343</v>
      </c>
      <c r="B96" s="23">
        <v>18</v>
      </c>
      <c r="C96" s="23" t="s">
        <v>1076</v>
      </c>
      <c r="D96" s="23" t="s">
        <v>680</v>
      </c>
      <c r="E96" s="23" t="s">
        <v>785</v>
      </c>
      <c r="F96" s="23" t="s">
        <v>1077</v>
      </c>
      <c r="G96" s="23" t="s">
        <v>1068</v>
      </c>
      <c r="H96" s="23" t="s">
        <v>1070</v>
      </c>
      <c r="I96" s="23">
        <v>204</v>
      </c>
      <c r="J96" s="24">
        <v>0.75</v>
      </c>
      <c r="K96" s="22">
        <v>250000</v>
      </c>
      <c r="L96" s="22">
        <v>66000</v>
      </c>
      <c r="M96" s="22">
        <v>98830</v>
      </c>
      <c r="N96" s="22">
        <v>74879</v>
      </c>
      <c r="O96" s="22">
        <v>24200</v>
      </c>
      <c r="P96" s="22">
        <v>415079</v>
      </c>
    </row>
    <row r="97" spans="1:16" x14ac:dyDescent="0.25">
      <c r="A97" s="23" t="s">
        <v>347</v>
      </c>
      <c r="B97" s="23">
        <v>18</v>
      </c>
      <c r="C97" s="23" t="s">
        <v>1076</v>
      </c>
      <c r="D97" s="23" t="s">
        <v>681</v>
      </c>
      <c r="E97" s="23" t="s">
        <v>938</v>
      </c>
      <c r="F97" s="23" t="s">
        <v>1069</v>
      </c>
      <c r="G97" s="23" t="s">
        <v>938</v>
      </c>
      <c r="H97" s="23" t="s">
        <v>1070</v>
      </c>
      <c r="I97" s="23">
        <v>234</v>
      </c>
      <c r="J97" s="24">
        <v>0.83</v>
      </c>
      <c r="K97" s="22">
        <v>250000</v>
      </c>
      <c r="L97" s="22">
        <v>66000</v>
      </c>
      <c r="M97" s="22">
        <v>98830</v>
      </c>
      <c r="N97" s="22">
        <v>74879</v>
      </c>
      <c r="O97" s="22">
        <v>36300</v>
      </c>
      <c r="P97" s="22">
        <v>427179</v>
      </c>
    </row>
    <row r="98" spans="1:16" x14ac:dyDescent="0.25">
      <c r="A98" s="23" t="s">
        <v>339</v>
      </c>
      <c r="B98" s="23">
        <v>18</v>
      </c>
      <c r="C98" s="23" t="s">
        <v>1076</v>
      </c>
      <c r="D98" s="23" t="s">
        <v>678</v>
      </c>
      <c r="E98" s="23" t="s">
        <v>783</v>
      </c>
      <c r="F98" s="23" t="s">
        <v>1038</v>
      </c>
      <c r="G98" s="23" t="s">
        <v>783</v>
      </c>
      <c r="H98" s="23" t="s">
        <v>1070</v>
      </c>
      <c r="I98" s="23">
        <v>437</v>
      </c>
      <c r="J98" s="24">
        <v>0.88</v>
      </c>
      <c r="K98" s="22">
        <v>250000</v>
      </c>
      <c r="L98" s="22">
        <v>87780</v>
      </c>
      <c r="M98" s="22">
        <v>131444</v>
      </c>
      <c r="N98" s="22">
        <v>94021</v>
      </c>
      <c r="O98" s="22">
        <v>72600</v>
      </c>
      <c r="P98" s="22">
        <v>504401</v>
      </c>
    </row>
    <row r="99" spans="1:16" x14ac:dyDescent="0.25">
      <c r="A99" s="23" t="s">
        <v>353</v>
      </c>
      <c r="B99" s="23">
        <v>18</v>
      </c>
      <c r="C99" s="23" t="s">
        <v>1076</v>
      </c>
      <c r="D99" s="23" t="s">
        <v>683</v>
      </c>
      <c r="E99" s="23" t="s">
        <v>785</v>
      </c>
      <c r="F99" s="23" t="s">
        <v>1038</v>
      </c>
      <c r="G99" s="23" t="s">
        <v>1068</v>
      </c>
      <c r="H99" s="23" t="s">
        <v>1070</v>
      </c>
      <c r="I99" s="23">
        <v>196</v>
      </c>
      <c r="J99" s="24">
        <v>0.83</v>
      </c>
      <c r="K99" s="22">
        <v>250000</v>
      </c>
      <c r="L99" s="22">
        <v>66000</v>
      </c>
      <c r="M99" s="22">
        <v>98830</v>
      </c>
      <c r="N99" s="22">
        <v>74879</v>
      </c>
      <c r="O99" s="22">
        <v>24200</v>
      </c>
      <c r="P99" s="22">
        <v>415079</v>
      </c>
    </row>
    <row r="100" spans="1:16" x14ac:dyDescent="0.25">
      <c r="A100" s="23" t="s">
        <v>345</v>
      </c>
      <c r="B100" s="23">
        <v>18</v>
      </c>
      <c r="C100" s="23" t="s">
        <v>1076</v>
      </c>
      <c r="D100" s="23" t="s">
        <v>679</v>
      </c>
      <c r="E100" s="23" t="s">
        <v>785</v>
      </c>
      <c r="F100" s="23" t="s">
        <v>1096</v>
      </c>
      <c r="G100" s="23" t="s">
        <v>1068</v>
      </c>
      <c r="H100" s="23" t="s">
        <v>1070</v>
      </c>
      <c r="I100" s="23">
        <v>259</v>
      </c>
      <c r="J100" s="24">
        <v>0.74</v>
      </c>
      <c r="K100" s="22">
        <v>250000</v>
      </c>
      <c r="L100" s="22">
        <v>66000</v>
      </c>
      <c r="M100" s="22">
        <v>98830</v>
      </c>
      <c r="N100" s="22">
        <v>56300</v>
      </c>
      <c r="O100" s="22">
        <v>24200</v>
      </c>
      <c r="P100" s="22">
        <v>396500</v>
      </c>
    </row>
    <row r="101" spans="1:16" ht="45" x14ac:dyDescent="0.25">
      <c r="A101" s="18" t="s">
        <v>1075</v>
      </c>
      <c r="B101" s="19">
        <v>19</v>
      </c>
      <c r="C101" s="19" t="s">
        <v>1076</v>
      </c>
      <c r="D101" s="19" t="s">
        <v>694</v>
      </c>
      <c r="E101" s="19" t="s">
        <v>785</v>
      </c>
      <c r="F101" s="19" t="s">
        <v>1073</v>
      </c>
      <c r="G101" s="19" t="s">
        <v>1068</v>
      </c>
      <c r="H101" s="19" t="s">
        <v>1070</v>
      </c>
      <c r="I101" s="19">
        <v>1084</v>
      </c>
      <c r="J101" s="20">
        <v>1</v>
      </c>
      <c r="K101" s="21">
        <v>250000</v>
      </c>
      <c r="L101" s="21">
        <v>132000</v>
      </c>
      <c r="M101" s="22">
        <v>263876</v>
      </c>
      <c r="N101" s="21">
        <v>112600</v>
      </c>
      <c r="O101" s="21">
        <v>24200</v>
      </c>
      <c r="P101" s="21">
        <v>518800</v>
      </c>
    </row>
    <row r="102" spans="1:16" x14ac:dyDescent="0.25">
      <c r="A102" s="23" t="s">
        <v>363</v>
      </c>
      <c r="B102" s="23">
        <v>19</v>
      </c>
      <c r="C102" s="23" t="s">
        <v>1076</v>
      </c>
      <c r="D102" s="23" t="s">
        <v>688</v>
      </c>
      <c r="E102" s="23" t="s">
        <v>783</v>
      </c>
      <c r="F102" s="23" t="s">
        <v>1069</v>
      </c>
      <c r="G102" s="23" t="s">
        <v>783</v>
      </c>
      <c r="H102" s="23" t="s">
        <v>1070</v>
      </c>
      <c r="I102" s="23">
        <v>310</v>
      </c>
      <c r="J102" s="24">
        <v>0.96</v>
      </c>
      <c r="K102" s="22">
        <v>250000</v>
      </c>
      <c r="L102" s="22">
        <v>87780</v>
      </c>
      <c r="M102" s="22">
        <v>131444</v>
      </c>
      <c r="N102" s="22">
        <v>112600</v>
      </c>
      <c r="O102" s="22">
        <v>72600</v>
      </c>
      <c r="P102" s="22">
        <v>522980</v>
      </c>
    </row>
    <row r="103" spans="1:16" ht="30" x14ac:dyDescent="0.25">
      <c r="A103" s="29" t="s">
        <v>1095</v>
      </c>
      <c r="B103" s="19">
        <v>19</v>
      </c>
      <c r="C103" s="19" t="s">
        <v>1076</v>
      </c>
      <c r="D103" s="19" t="s">
        <v>692</v>
      </c>
      <c r="E103" s="19" t="s">
        <v>787</v>
      </c>
      <c r="F103" s="19" t="s">
        <v>1038</v>
      </c>
      <c r="G103" s="19" t="s">
        <v>938</v>
      </c>
      <c r="H103" s="19" t="s">
        <v>1070</v>
      </c>
      <c r="I103" s="19">
        <v>1072</v>
      </c>
      <c r="J103" s="20">
        <v>0.81</v>
      </c>
      <c r="K103" s="21">
        <v>250000</v>
      </c>
      <c r="L103" s="21">
        <v>132000</v>
      </c>
      <c r="M103" s="22">
        <v>263876</v>
      </c>
      <c r="N103" s="21">
        <v>74879</v>
      </c>
      <c r="O103" s="21">
        <v>36300</v>
      </c>
      <c r="P103" s="21">
        <v>493179</v>
      </c>
    </row>
    <row r="104" spans="1:16" x14ac:dyDescent="0.25">
      <c r="A104" s="23" t="s">
        <v>357</v>
      </c>
      <c r="B104" s="23">
        <v>19</v>
      </c>
      <c r="C104" s="23" t="s">
        <v>1076</v>
      </c>
      <c r="D104" s="23" t="s">
        <v>685</v>
      </c>
      <c r="E104" s="23" t="s">
        <v>783</v>
      </c>
      <c r="F104" s="23" t="s">
        <v>1038</v>
      </c>
      <c r="G104" s="23" t="s">
        <v>783</v>
      </c>
      <c r="H104" s="23" t="s">
        <v>1070</v>
      </c>
      <c r="I104" s="23">
        <v>505</v>
      </c>
      <c r="J104" s="24">
        <v>0.87</v>
      </c>
      <c r="K104" s="22">
        <v>250000</v>
      </c>
      <c r="L104" s="22">
        <v>87780</v>
      </c>
      <c r="M104" s="22">
        <v>131444</v>
      </c>
      <c r="N104" s="22">
        <v>94021</v>
      </c>
      <c r="O104" s="22">
        <v>72600</v>
      </c>
      <c r="P104" s="22">
        <v>504401</v>
      </c>
    </row>
    <row r="105" spans="1:16" x14ac:dyDescent="0.25">
      <c r="A105" s="23" t="s">
        <v>367</v>
      </c>
      <c r="B105" s="23">
        <v>19</v>
      </c>
      <c r="C105" s="23" t="s">
        <v>1076</v>
      </c>
      <c r="D105" s="23" t="s">
        <v>690</v>
      </c>
      <c r="E105" s="23" t="s">
        <v>783</v>
      </c>
      <c r="F105" s="23" t="s">
        <v>1069</v>
      </c>
      <c r="G105" s="23" t="s">
        <v>783</v>
      </c>
      <c r="H105" s="23" t="s">
        <v>1070</v>
      </c>
      <c r="I105" s="23">
        <v>309</v>
      </c>
      <c r="J105" s="24">
        <v>0.96</v>
      </c>
      <c r="K105" s="22">
        <v>250000</v>
      </c>
      <c r="L105" s="22">
        <v>87780</v>
      </c>
      <c r="M105" s="22">
        <v>131444</v>
      </c>
      <c r="N105" s="22">
        <v>112600</v>
      </c>
      <c r="O105" s="22">
        <v>72600</v>
      </c>
      <c r="P105" s="22">
        <v>522980</v>
      </c>
    </row>
    <row r="106" spans="1:16" x14ac:dyDescent="0.25">
      <c r="A106" s="26" t="s">
        <v>361</v>
      </c>
      <c r="B106" s="23">
        <v>19</v>
      </c>
      <c r="C106" s="26" t="s">
        <v>1076</v>
      </c>
      <c r="D106" s="23" t="s">
        <v>687</v>
      </c>
      <c r="E106" s="27" t="s">
        <v>938</v>
      </c>
      <c r="F106" s="23" t="s">
        <v>1069</v>
      </c>
      <c r="G106" s="23" t="s">
        <v>938</v>
      </c>
      <c r="H106" s="23" t="s">
        <v>1070</v>
      </c>
      <c r="I106" s="23">
        <v>526</v>
      </c>
      <c r="J106" s="24">
        <v>0.92</v>
      </c>
      <c r="K106" s="22">
        <v>250000</v>
      </c>
      <c r="L106" s="22">
        <v>87780</v>
      </c>
      <c r="M106" s="22">
        <v>131444</v>
      </c>
      <c r="N106" s="22">
        <v>94021</v>
      </c>
      <c r="O106" s="22">
        <v>36300</v>
      </c>
      <c r="P106" s="22">
        <v>468101</v>
      </c>
    </row>
    <row r="107" spans="1:16" x14ac:dyDescent="0.25">
      <c r="A107" s="23" t="s">
        <v>899</v>
      </c>
      <c r="B107" s="23">
        <v>19</v>
      </c>
      <c r="C107" s="23" t="s">
        <v>1076</v>
      </c>
      <c r="D107" s="23" t="s">
        <v>900</v>
      </c>
      <c r="E107" s="23" t="s">
        <v>783</v>
      </c>
      <c r="F107" s="23" t="s">
        <v>764</v>
      </c>
      <c r="G107" s="23" t="s">
        <v>783</v>
      </c>
      <c r="H107" s="23" t="s">
        <v>1070</v>
      </c>
      <c r="I107" s="23">
        <v>901</v>
      </c>
      <c r="J107" s="24">
        <v>0.83</v>
      </c>
      <c r="K107" s="22">
        <v>250000</v>
      </c>
      <c r="L107" s="22">
        <v>132000</v>
      </c>
      <c r="M107" s="22">
        <v>263876</v>
      </c>
      <c r="N107" s="22">
        <v>74879</v>
      </c>
      <c r="O107" s="22">
        <v>72600</v>
      </c>
      <c r="P107" s="22">
        <v>529479</v>
      </c>
    </row>
    <row r="108" spans="1:16" x14ac:dyDescent="0.25">
      <c r="A108" s="23" t="s">
        <v>375</v>
      </c>
      <c r="B108" s="23">
        <v>19</v>
      </c>
      <c r="C108" s="23" t="s">
        <v>1076</v>
      </c>
      <c r="D108" s="23" t="s">
        <v>693</v>
      </c>
      <c r="E108" s="23" t="s">
        <v>783</v>
      </c>
      <c r="F108" s="23" t="s">
        <v>1038</v>
      </c>
      <c r="G108" s="23" t="s">
        <v>783</v>
      </c>
      <c r="H108" s="23" t="s">
        <v>1070</v>
      </c>
      <c r="I108" s="23">
        <v>309</v>
      </c>
      <c r="J108" s="24">
        <v>0.97</v>
      </c>
      <c r="K108" s="22">
        <v>250000</v>
      </c>
      <c r="L108" s="22">
        <v>87780</v>
      </c>
      <c r="M108" s="22">
        <v>131444</v>
      </c>
      <c r="N108" s="22">
        <v>112600</v>
      </c>
      <c r="O108" s="22">
        <v>72600</v>
      </c>
      <c r="P108" s="22">
        <v>522980</v>
      </c>
    </row>
    <row r="109" spans="1:16" x14ac:dyDescent="0.25">
      <c r="A109" s="23" t="s">
        <v>385</v>
      </c>
      <c r="B109" s="23">
        <v>19</v>
      </c>
      <c r="C109" s="23" t="s">
        <v>1076</v>
      </c>
      <c r="D109" s="23" t="s">
        <v>695</v>
      </c>
      <c r="E109" s="23" t="s">
        <v>938</v>
      </c>
      <c r="F109" s="23" t="s">
        <v>1047</v>
      </c>
      <c r="G109" s="23" t="s">
        <v>938</v>
      </c>
      <c r="H109" s="23" t="s">
        <v>1070</v>
      </c>
      <c r="I109" s="23">
        <v>260</v>
      </c>
      <c r="J109" s="24">
        <v>0.9</v>
      </c>
      <c r="K109" s="22">
        <v>250000</v>
      </c>
      <c r="L109" s="22">
        <v>66000</v>
      </c>
      <c r="M109" s="22">
        <v>98830</v>
      </c>
      <c r="N109" s="22">
        <v>94021</v>
      </c>
      <c r="O109" s="22">
        <v>36300</v>
      </c>
      <c r="P109" s="22">
        <v>446321</v>
      </c>
    </row>
    <row r="110" spans="1:16" x14ac:dyDescent="0.25">
      <c r="A110" s="23" t="s">
        <v>365</v>
      </c>
      <c r="B110" s="23">
        <v>19</v>
      </c>
      <c r="C110" s="23" t="s">
        <v>1076</v>
      </c>
      <c r="D110" s="23" t="s">
        <v>689</v>
      </c>
      <c r="E110" s="23" t="s">
        <v>783</v>
      </c>
      <c r="F110" s="23" t="s">
        <v>1047</v>
      </c>
      <c r="G110" s="23" t="s">
        <v>783</v>
      </c>
      <c r="H110" s="23" t="s">
        <v>1070</v>
      </c>
      <c r="I110" s="23">
        <v>190</v>
      </c>
      <c r="J110" s="24">
        <v>0.91</v>
      </c>
      <c r="K110" s="22">
        <v>250000</v>
      </c>
      <c r="L110" s="22">
        <v>66000</v>
      </c>
      <c r="M110" s="22">
        <v>98830</v>
      </c>
      <c r="N110" s="22">
        <v>94021</v>
      </c>
      <c r="O110" s="22">
        <v>72600</v>
      </c>
      <c r="P110" s="22">
        <v>482621</v>
      </c>
    </row>
    <row r="111" spans="1:16" ht="30" x14ac:dyDescent="0.25">
      <c r="A111" s="18" t="s">
        <v>1097</v>
      </c>
      <c r="B111" s="25">
        <v>20</v>
      </c>
      <c r="C111" s="19" t="s">
        <v>1076</v>
      </c>
      <c r="D111" s="19" t="s">
        <v>699</v>
      </c>
      <c r="E111" s="19" t="s">
        <v>783</v>
      </c>
      <c r="F111" s="19" t="s">
        <v>1096</v>
      </c>
      <c r="G111" s="19" t="s">
        <v>783</v>
      </c>
      <c r="H111" s="19" t="s">
        <v>1070</v>
      </c>
      <c r="I111" s="19">
        <v>1678</v>
      </c>
      <c r="J111" s="20">
        <v>0.92</v>
      </c>
      <c r="K111" s="21">
        <v>250000</v>
      </c>
      <c r="L111" s="21">
        <v>132000</v>
      </c>
      <c r="M111" s="22">
        <v>296490</v>
      </c>
      <c r="N111" s="21">
        <v>94021</v>
      </c>
      <c r="O111" s="21">
        <v>72600</v>
      </c>
      <c r="P111" s="21">
        <v>548621</v>
      </c>
    </row>
    <row r="112" spans="1:16" x14ac:dyDescent="0.25">
      <c r="A112" s="23" t="s">
        <v>397</v>
      </c>
      <c r="B112" s="23">
        <v>21</v>
      </c>
      <c r="C112" s="23" t="s">
        <v>1076</v>
      </c>
      <c r="D112" s="23" t="s">
        <v>700</v>
      </c>
      <c r="E112" s="23" t="s">
        <v>938</v>
      </c>
      <c r="F112" s="23" t="s">
        <v>1038</v>
      </c>
      <c r="G112" s="23" t="s">
        <v>938</v>
      </c>
      <c r="H112" s="23" t="s">
        <v>1070</v>
      </c>
      <c r="I112" s="23">
        <v>835</v>
      </c>
      <c r="J112" s="24">
        <v>0.78</v>
      </c>
      <c r="K112" s="22">
        <v>250000</v>
      </c>
      <c r="L112" s="22">
        <v>110220</v>
      </c>
      <c r="M112" s="22">
        <v>165046</v>
      </c>
      <c r="N112" s="22">
        <v>74879</v>
      </c>
      <c r="O112" s="22">
        <v>36300</v>
      </c>
      <c r="P112" s="22">
        <v>471399</v>
      </c>
    </row>
    <row r="113" spans="1:16" x14ac:dyDescent="0.25">
      <c r="A113" s="23" t="s">
        <v>401</v>
      </c>
      <c r="B113" s="23">
        <v>21</v>
      </c>
      <c r="C113" s="23" t="s">
        <v>1076</v>
      </c>
      <c r="D113" s="23" t="s">
        <v>702</v>
      </c>
      <c r="E113" s="23" t="s">
        <v>783</v>
      </c>
      <c r="F113" s="23" t="s">
        <v>1096</v>
      </c>
      <c r="G113" s="23" t="s">
        <v>783</v>
      </c>
      <c r="H113" s="23" t="s">
        <v>1070</v>
      </c>
      <c r="I113" s="23">
        <v>344</v>
      </c>
      <c r="J113" s="24">
        <v>0.91</v>
      </c>
      <c r="K113" s="22">
        <v>250000</v>
      </c>
      <c r="L113" s="22">
        <v>87780</v>
      </c>
      <c r="M113" s="22">
        <v>131444</v>
      </c>
      <c r="N113" s="22">
        <v>94021</v>
      </c>
      <c r="O113" s="22">
        <v>72600</v>
      </c>
      <c r="P113" s="22">
        <v>504401</v>
      </c>
    </row>
    <row r="114" spans="1:16" x14ac:dyDescent="0.25">
      <c r="A114" s="28" t="s">
        <v>425</v>
      </c>
      <c r="B114" s="23">
        <v>23</v>
      </c>
      <c r="C114" s="23" t="s">
        <v>1076</v>
      </c>
      <c r="D114" s="23" t="s">
        <v>713</v>
      </c>
      <c r="E114" s="23" t="s">
        <v>783</v>
      </c>
      <c r="F114" s="23" t="s">
        <v>1069</v>
      </c>
      <c r="G114" s="23" t="s">
        <v>783</v>
      </c>
      <c r="H114" s="23" t="s">
        <v>1070</v>
      </c>
      <c r="I114" s="23">
        <v>281</v>
      </c>
      <c r="J114" s="24">
        <v>0.97</v>
      </c>
      <c r="K114" s="22">
        <v>250000</v>
      </c>
      <c r="L114" s="22">
        <v>66000</v>
      </c>
      <c r="M114" s="22">
        <v>98830</v>
      </c>
      <c r="N114" s="22">
        <v>112600</v>
      </c>
      <c r="O114" s="22">
        <v>72600</v>
      </c>
      <c r="P114" s="22">
        <v>501200</v>
      </c>
    </row>
    <row r="115" spans="1:16" x14ac:dyDescent="0.25">
      <c r="A115" s="23" t="s">
        <v>433</v>
      </c>
      <c r="B115" s="23">
        <v>23</v>
      </c>
      <c r="C115" s="23" t="s">
        <v>1076</v>
      </c>
      <c r="D115" s="23" t="s">
        <v>716</v>
      </c>
      <c r="E115" s="23" t="s">
        <v>785</v>
      </c>
      <c r="F115" s="23" t="s">
        <v>1069</v>
      </c>
      <c r="G115" s="23" t="s">
        <v>1068</v>
      </c>
      <c r="H115" s="23" t="s">
        <v>1079</v>
      </c>
      <c r="I115" s="23">
        <v>305</v>
      </c>
      <c r="J115" s="24">
        <v>0.83</v>
      </c>
      <c r="K115" s="22">
        <v>250000</v>
      </c>
      <c r="L115" s="22">
        <v>87780</v>
      </c>
      <c r="M115" s="22">
        <v>131444</v>
      </c>
      <c r="N115" s="22">
        <v>74879</v>
      </c>
      <c r="O115" s="22">
        <v>24200</v>
      </c>
      <c r="P115" s="22">
        <v>436859</v>
      </c>
    </row>
    <row r="116" spans="1:16" x14ac:dyDescent="0.25">
      <c r="A116" s="28" t="s">
        <v>419</v>
      </c>
      <c r="B116" s="23">
        <v>23</v>
      </c>
      <c r="C116" s="23" t="s">
        <v>1076</v>
      </c>
      <c r="D116" s="23" t="s">
        <v>710</v>
      </c>
      <c r="E116" s="23" t="s">
        <v>783</v>
      </c>
      <c r="F116" s="23" t="s">
        <v>1038</v>
      </c>
      <c r="G116" s="23" t="s">
        <v>783</v>
      </c>
      <c r="H116" s="23" t="s">
        <v>1070</v>
      </c>
      <c r="I116" s="23">
        <v>577</v>
      </c>
      <c r="J116" s="24">
        <v>0.89</v>
      </c>
      <c r="K116" s="22">
        <v>250000</v>
      </c>
      <c r="L116" s="22">
        <v>87780</v>
      </c>
      <c r="M116" s="22">
        <v>131444</v>
      </c>
      <c r="N116" s="22">
        <v>94021</v>
      </c>
      <c r="O116" s="22">
        <v>72600</v>
      </c>
      <c r="P116" s="22">
        <v>504401</v>
      </c>
    </row>
    <row r="117" spans="1:16" x14ac:dyDescent="0.25">
      <c r="A117" s="23" t="s">
        <v>421</v>
      </c>
      <c r="B117" s="23">
        <v>23</v>
      </c>
      <c r="C117" s="23" t="s">
        <v>1076</v>
      </c>
      <c r="D117" s="23" t="s">
        <v>711</v>
      </c>
      <c r="E117" s="23" t="s">
        <v>783</v>
      </c>
      <c r="F117" s="23" t="s">
        <v>1069</v>
      </c>
      <c r="G117" s="23" t="s">
        <v>783</v>
      </c>
      <c r="H117" s="23" t="s">
        <v>1070</v>
      </c>
      <c r="I117" s="23">
        <v>286</v>
      </c>
      <c r="J117" s="24">
        <v>0.86</v>
      </c>
      <c r="K117" s="22">
        <v>250000</v>
      </c>
      <c r="L117" s="22">
        <v>66000</v>
      </c>
      <c r="M117" s="22">
        <v>98830</v>
      </c>
      <c r="N117" s="22">
        <v>94021</v>
      </c>
      <c r="O117" s="22">
        <v>72600</v>
      </c>
      <c r="P117" s="22">
        <v>482621</v>
      </c>
    </row>
    <row r="118" spans="1:16" x14ac:dyDescent="0.25">
      <c r="A118" s="23" t="s">
        <v>427</v>
      </c>
      <c r="B118" s="23">
        <v>23</v>
      </c>
      <c r="C118" s="23" t="s">
        <v>1076</v>
      </c>
      <c r="D118" s="23" t="s">
        <v>714</v>
      </c>
      <c r="E118" s="23" t="s">
        <v>783</v>
      </c>
      <c r="F118" s="23" t="s">
        <v>1069</v>
      </c>
      <c r="G118" s="23" t="s">
        <v>783</v>
      </c>
      <c r="H118" s="23" t="s">
        <v>1070</v>
      </c>
      <c r="I118" s="23">
        <v>307</v>
      </c>
      <c r="J118" s="24">
        <v>0.97</v>
      </c>
      <c r="K118" s="22">
        <v>250000</v>
      </c>
      <c r="L118" s="22">
        <v>87780</v>
      </c>
      <c r="M118" s="22">
        <v>131444</v>
      </c>
      <c r="N118" s="22">
        <v>112600</v>
      </c>
      <c r="O118" s="22">
        <v>72600</v>
      </c>
      <c r="P118" s="22">
        <v>522980</v>
      </c>
    </row>
    <row r="119" spans="1:16" x14ac:dyDescent="0.25">
      <c r="A119" s="23" t="s">
        <v>441</v>
      </c>
      <c r="B119" s="23">
        <v>24</v>
      </c>
      <c r="C119" s="23" t="s">
        <v>1078</v>
      </c>
      <c r="D119" s="23" t="s">
        <v>719</v>
      </c>
      <c r="E119" s="23" t="s">
        <v>785</v>
      </c>
      <c r="F119" s="23" t="s">
        <v>1069</v>
      </c>
      <c r="G119" s="23" t="s">
        <v>1068</v>
      </c>
      <c r="H119" s="23" t="s">
        <v>1070</v>
      </c>
      <c r="I119" s="23">
        <v>433</v>
      </c>
      <c r="J119" s="24">
        <v>0.96</v>
      </c>
      <c r="K119" s="22">
        <v>250000</v>
      </c>
      <c r="L119" s="22">
        <v>87780</v>
      </c>
      <c r="M119" s="22">
        <v>131444</v>
      </c>
      <c r="N119" s="22">
        <v>112600</v>
      </c>
      <c r="O119" s="22">
        <v>24200</v>
      </c>
      <c r="P119" s="22">
        <v>474580</v>
      </c>
    </row>
    <row r="120" spans="1:16" x14ac:dyDescent="0.25">
      <c r="A120" s="28" t="s">
        <v>443</v>
      </c>
      <c r="B120" s="23">
        <v>24</v>
      </c>
      <c r="C120" s="23" t="s">
        <v>1078</v>
      </c>
      <c r="D120" s="23" t="s">
        <v>720</v>
      </c>
      <c r="E120" s="23" t="s">
        <v>785</v>
      </c>
      <c r="F120" s="23" t="s">
        <v>1096</v>
      </c>
      <c r="G120" s="23" t="s">
        <v>1068</v>
      </c>
      <c r="H120" s="23" t="s">
        <v>1079</v>
      </c>
      <c r="I120" s="23">
        <v>1461</v>
      </c>
      <c r="J120" s="24">
        <v>0.75</v>
      </c>
      <c r="K120" s="22">
        <v>250000</v>
      </c>
      <c r="L120" s="22">
        <v>132000</v>
      </c>
      <c r="M120" s="22">
        <v>263876</v>
      </c>
      <c r="N120" s="22">
        <v>56300</v>
      </c>
      <c r="O120" s="22">
        <v>24200</v>
      </c>
      <c r="P120" s="22">
        <v>462500</v>
      </c>
    </row>
    <row r="121" spans="1:16" x14ac:dyDescent="0.25">
      <c r="A121" s="23" t="s">
        <v>451</v>
      </c>
      <c r="B121" s="23">
        <v>25</v>
      </c>
      <c r="C121" s="23" t="s">
        <v>1078</v>
      </c>
      <c r="D121" s="23" t="s">
        <v>723</v>
      </c>
      <c r="E121" s="23" t="s">
        <v>785</v>
      </c>
      <c r="F121" s="23" t="s">
        <v>1069</v>
      </c>
      <c r="G121" s="23" t="s">
        <v>1068</v>
      </c>
      <c r="H121" s="23" t="s">
        <v>1070</v>
      </c>
      <c r="I121" s="23">
        <v>1483</v>
      </c>
      <c r="J121" s="24">
        <v>0.77</v>
      </c>
      <c r="K121" s="22">
        <v>250000</v>
      </c>
      <c r="L121" s="22">
        <v>132000</v>
      </c>
      <c r="M121" s="22">
        <v>263876</v>
      </c>
      <c r="N121" s="22">
        <v>74879</v>
      </c>
      <c r="O121" s="22">
        <v>24200</v>
      </c>
      <c r="P121" s="22">
        <v>481079</v>
      </c>
    </row>
    <row r="122" spans="1:16" x14ac:dyDescent="0.25">
      <c r="A122" s="28" t="s">
        <v>453</v>
      </c>
      <c r="B122" s="23">
        <v>25</v>
      </c>
      <c r="C122" s="23" t="s">
        <v>1078</v>
      </c>
      <c r="D122" s="23" t="s">
        <v>724</v>
      </c>
      <c r="E122" s="23" t="s">
        <v>785</v>
      </c>
      <c r="F122" s="23" t="s">
        <v>1096</v>
      </c>
      <c r="G122" s="23" t="s">
        <v>1068</v>
      </c>
      <c r="H122" s="23" t="s">
        <v>1070</v>
      </c>
      <c r="I122" s="23">
        <v>393</v>
      </c>
      <c r="J122" s="24">
        <v>0.68</v>
      </c>
      <c r="K122" s="22">
        <v>250000</v>
      </c>
      <c r="L122" s="22">
        <v>87780</v>
      </c>
      <c r="M122" s="22">
        <v>131444</v>
      </c>
      <c r="N122" s="22">
        <v>56300</v>
      </c>
      <c r="O122" s="22">
        <v>24200</v>
      </c>
      <c r="P122" s="22">
        <v>418280</v>
      </c>
    </row>
    <row r="123" spans="1:16" x14ac:dyDescent="0.25">
      <c r="A123" s="28" t="s">
        <v>455</v>
      </c>
      <c r="B123" s="23">
        <v>26</v>
      </c>
      <c r="C123" s="23" t="s">
        <v>1078</v>
      </c>
      <c r="D123" s="23" t="s">
        <v>725</v>
      </c>
      <c r="E123" s="23" t="s">
        <v>785</v>
      </c>
      <c r="F123" s="23" t="s">
        <v>1069</v>
      </c>
      <c r="G123" s="23" t="s">
        <v>1068</v>
      </c>
      <c r="H123" s="23" t="s">
        <v>1070</v>
      </c>
      <c r="I123" s="23">
        <v>1151</v>
      </c>
      <c r="J123" s="24">
        <v>0.66</v>
      </c>
      <c r="K123" s="22">
        <v>250000</v>
      </c>
      <c r="L123" s="22">
        <v>132000</v>
      </c>
      <c r="M123" s="22">
        <v>263876</v>
      </c>
      <c r="N123" s="22">
        <v>56300</v>
      </c>
      <c r="O123" s="22">
        <v>24200</v>
      </c>
      <c r="P123" s="22">
        <v>462500</v>
      </c>
    </row>
    <row r="124" spans="1:16" x14ac:dyDescent="0.25">
      <c r="A124" s="28" t="s">
        <v>473</v>
      </c>
      <c r="B124" s="23">
        <v>27</v>
      </c>
      <c r="C124" s="23" t="s">
        <v>1078</v>
      </c>
      <c r="D124" s="23" t="s">
        <v>734</v>
      </c>
      <c r="E124" s="23" t="s">
        <v>785</v>
      </c>
      <c r="F124" s="23" t="s">
        <v>1069</v>
      </c>
      <c r="G124" s="23" t="s">
        <v>1068</v>
      </c>
      <c r="H124" s="23" t="s">
        <v>1079</v>
      </c>
      <c r="I124" s="23">
        <v>2492</v>
      </c>
      <c r="J124" s="24">
        <v>0.74</v>
      </c>
      <c r="K124" s="22">
        <v>250000</v>
      </c>
      <c r="L124" s="22">
        <v>132000</v>
      </c>
      <c r="M124" s="22">
        <v>362706</v>
      </c>
      <c r="N124" s="22">
        <v>56300</v>
      </c>
      <c r="O124" s="22">
        <v>24200</v>
      </c>
      <c r="P124" s="22">
        <v>462500</v>
      </c>
    </row>
    <row r="125" spans="1:16" x14ac:dyDescent="0.25">
      <c r="A125" s="23" t="s">
        <v>471</v>
      </c>
      <c r="B125" s="23">
        <v>27</v>
      </c>
      <c r="C125" s="23" t="s">
        <v>1078</v>
      </c>
      <c r="D125" s="23" t="s">
        <v>733</v>
      </c>
      <c r="E125" s="23" t="s">
        <v>785</v>
      </c>
      <c r="F125" s="23" t="s">
        <v>1069</v>
      </c>
      <c r="G125" s="23" t="s">
        <v>1068</v>
      </c>
      <c r="H125" s="23" t="s">
        <v>1079</v>
      </c>
      <c r="I125" s="23">
        <v>1613</v>
      </c>
      <c r="J125" s="24">
        <v>0.77</v>
      </c>
      <c r="K125" s="22">
        <v>250000</v>
      </c>
      <c r="L125" s="22">
        <v>132000</v>
      </c>
      <c r="M125" s="22">
        <v>296490</v>
      </c>
      <c r="N125" s="22">
        <v>74879</v>
      </c>
      <c r="O125" s="22">
        <v>24200</v>
      </c>
      <c r="P125" s="22">
        <v>481079</v>
      </c>
    </row>
    <row r="126" spans="1:16" x14ac:dyDescent="0.25">
      <c r="A126" s="23" t="s">
        <v>469</v>
      </c>
      <c r="B126" s="23">
        <v>27</v>
      </c>
      <c r="C126" s="23" t="s">
        <v>1078</v>
      </c>
      <c r="D126" s="23" t="s">
        <v>732</v>
      </c>
      <c r="E126" s="23" t="s">
        <v>785</v>
      </c>
      <c r="F126" s="23" t="s">
        <v>1069</v>
      </c>
      <c r="G126" s="23" t="s">
        <v>1068</v>
      </c>
      <c r="H126" s="23" t="s">
        <v>1079</v>
      </c>
      <c r="I126" s="23">
        <v>374</v>
      </c>
      <c r="J126" s="24">
        <v>0.72</v>
      </c>
      <c r="K126" s="22">
        <v>250000</v>
      </c>
      <c r="L126" s="22">
        <v>87780</v>
      </c>
      <c r="M126" s="22">
        <v>131444</v>
      </c>
      <c r="N126" s="22">
        <v>56300</v>
      </c>
      <c r="O126" s="22">
        <v>24200</v>
      </c>
      <c r="P126" s="22">
        <v>418280</v>
      </c>
    </row>
    <row r="127" spans="1:16" x14ac:dyDescent="0.25">
      <c r="A127" s="23" t="s">
        <v>457</v>
      </c>
      <c r="B127" s="23">
        <v>27</v>
      </c>
      <c r="C127" s="23" t="s">
        <v>1078</v>
      </c>
      <c r="D127" s="23" t="s">
        <v>726</v>
      </c>
      <c r="E127" s="23" t="s">
        <v>784</v>
      </c>
      <c r="F127" s="23" t="s">
        <v>1077</v>
      </c>
      <c r="G127" s="23" t="s">
        <v>783</v>
      </c>
      <c r="H127" s="23" t="s">
        <v>1079</v>
      </c>
      <c r="I127" s="23">
        <v>644</v>
      </c>
      <c r="J127" s="24">
        <v>0.88</v>
      </c>
      <c r="K127" s="22">
        <v>250000</v>
      </c>
      <c r="L127" s="22">
        <v>110220</v>
      </c>
      <c r="M127" s="22">
        <v>165046</v>
      </c>
      <c r="N127" s="22">
        <v>94021</v>
      </c>
      <c r="O127" s="22">
        <v>72600</v>
      </c>
      <c r="P127" s="22">
        <v>526841</v>
      </c>
    </row>
    <row r="128" spans="1:16" x14ac:dyDescent="0.25">
      <c r="A128" s="23" t="s">
        <v>463</v>
      </c>
      <c r="B128" s="23">
        <v>27</v>
      </c>
      <c r="C128" s="23" t="s">
        <v>1078</v>
      </c>
      <c r="D128" s="23" t="s">
        <v>729</v>
      </c>
      <c r="E128" s="23" t="s">
        <v>783</v>
      </c>
      <c r="F128" s="23" t="s">
        <v>1069</v>
      </c>
      <c r="G128" s="23" t="s">
        <v>783</v>
      </c>
      <c r="H128" s="23" t="s">
        <v>1070</v>
      </c>
      <c r="I128" s="23">
        <v>519</v>
      </c>
      <c r="J128" s="24">
        <v>0.82</v>
      </c>
      <c r="K128" s="22">
        <v>250000</v>
      </c>
      <c r="L128" s="22">
        <v>87780</v>
      </c>
      <c r="M128" s="22">
        <v>131444</v>
      </c>
      <c r="N128" s="22">
        <v>74879</v>
      </c>
      <c r="O128" s="22">
        <v>72600</v>
      </c>
      <c r="P128" s="22">
        <v>485259</v>
      </c>
    </row>
    <row r="129" spans="1:16" x14ac:dyDescent="0.25">
      <c r="A129" s="23" t="s">
        <v>467</v>
      </c>
      <c r="B129" s="23">
        <v>27</v>
      </c>
      <c r="C129" s="23" t="s">
        <v>1078</v>
      </c>
      <c r="D129" s="23" t="s">
        <v>731</v>
      </c>
      <c r="E129" s="23" t="s">
        <v>785</v>
      </c>
      <c r="F129" s="23" t="s">
        <v>1038</v>
      </c>
      <c r="G129" s="23" t="s">
        <v>1068</v>
      </c>
      <c r="H129" s="23" t="s">
        <v>1070</v>
      </c>
      <c r="I129" s="23">
        <v>327</v>
      </c>
      <c r="J129" s="24">
        <v>0.8</v>
      </c>
      <c r="K129" s="22">
        <v>250000</v>
      </c>
      <c r="L129" s="22">
        <v>87780</v>
      </c>
      <c r="M129" s="22">
        <v>131444</v>
      </c>
      <c r="N129" s="22">
        <v>74879</v>
      </c>
      <c r="O129" s="22">
        <v>24200</v>
      </c>
      <c r="P129" s="22">
        <v>436859</v>
      </c>
    </row>
    <row r="130" spans="1:16" x14ac:dyDescent="0.25">
      <c r="A130" s="23" t="s">
        <v>459</v>
      </c>
      <c r="B130" s="23">
        <v>27</v>
      </c>
      <c r="C130" s="23" t="s">
        <v>1078</v>
      </c>
      <c r="D130" s="23" t="s">
        <v>727</v>
      </c>
      <c r="E130" s="23" t="s">
        <v>938</v>
      </c>
      <c r="F130" s="23" t="s">
        <v>1069</v>
      </c>
      <c r="G130" s="23" t="s">
        <v>938</v>
      </c>
      <c r="H130" s="23" t="s">
        <v>1070</v>
      </c>
      <c r="I130" s="23">
        <v>168</v>
      </c>
      <c r="J130" s="24">
        <v>0.9</v>
      </c>
      <c r="K130" s="22">
        <v>250000</v>
      </c>
      <c r="L130" s="22">
        <v>66000</v>
      </c>
      <c r="M130" s="22">
        <v>98830</v>
      </c>
      <c r="N130" s="22">
        <v>94021</v>
      </c>
      <c r="O130" s="22">
        <v>36300</v>
      </c>
      <c r="P130" s="22">
        <v>446321</v>
      </c>
    </row>
    <row r="131" spans="1:16" x14ac:dyDescent="0.25">
      <c r="A131" s="28" t="s">
        <v>465</v>
      </c>
      <c r="B131" s="23">
        <v>27</v>
      </c>
      <c r="C131" s="23" t="s">
        <v>1078</v>
      </c>
      <c r="D131" s="23" t="s">
        <v>730</v>
      </c>
      <c r="E131" s="23" t="s">
        <v>785</v>
      </c>
      <c r="F131" s="23" t="s">
        <v>1096</v>
      </c>
      <c r="G131" s="23" t="s">
        <v>1068</v>
      </c>
      <c r="H131" s="23" t="s">
        <v>1070</v>
      </c>
      <c r="I131" s="23">
        <v>481</v>
      </c>
      <c r="J131" s="24">
        <v>0.8</v>
      </c>
      <c r="K131" s="22">
        <v>250000</v>
      </c>
      <c r="L131" s="22">
        <v>87780</v>
      </c>
      <c r="M131" s="22">
        <v>131444</v>
      </c>
      <c r="N131" s="22">
        <v>74879</v>
      </c>
      <c r="O131" s="22">
        <v>24200</v>
      </c>
      <c r="P131" s="22">
        <v>436859</v>
      </c>
    </row>
    <row r="132" spans="1:16" x14ac:dyDescent="0.25">
      <c r="A132" s="23" t="s">
        <v>475</v>
      </c>
      <c r="B132" s="23">
        <v>28</v>
      </c>
      <c r="C132" s="23" t="s">
        <v>1078</v>
      </c>
      <c r="D132" s="23" t="s">
        <v>735</v>
      </c>
      <c r="E132" s="23" t="s">
        <v>938</v>
      </c>
      <c r="F132" s="23" t="s">
        <v>1069</v>
      </c>
      <c r="G132" s="23" t="s">
        <v>938</v>
      </c>
      <c r="H132" s="23" t="s">
        <v>1070</v>
      </c>
      <c r="I132" s="23">
        <v>447</v>
      </c>
      <c r="J132" s="24">
        <v>0.78</v>
      </c>
      <c r="K132" s="22">
        <v>250000</v>
      </c>
      <c r="L132" s="22">
        <v>87780</v>
      </c>
      <c r="M132" s="22">
        <v>131444</v>
      </c>
      <c r="N132" s="22">
        <v>74879</v>
      </c>
      <c r="O132" s="22">
        <v>36300</v>
      </c>
      <c r="P132" s="22">
        <v>448959</v>
      </c>
    </row>
    <row r="133" spans="1:16" x14ac:dyDescent="0.25">
      <c r="A133" s="23" t="s">
        <v>479</v>
      </c>
      <c r="B133" s="23">
        <v>28</v>
      </c>
      <c r="C133" s="23" t="s">
        <v>1078</v>
      </c>
      <c r="D133" s="23" t="s">
        <v>737</v>
      </c>
      <c r="E133" s="23" t="s">
        <v>785</v>
      </c>
      <c r="F133" s="23" t="s">
        <v>1047</v>
      </c>
      <c r="G133" s="23" t="s">
        <v>1068</v>
      </c>
      <c r="H133" s="23" t="s">
        <v>1070</v>
      </c>
      <c r="I133" s="23">
        <v>214</v>
      </c>
      <c r="J133" s="24">
        <v>0.76</v>
      </c>
      <c r="K133" s="22">
        <v>250000</v>
      </c>
      <c r="L133" s="22">
        <v>66000</v>
      </c>
      <c r="M133" s="22">
        <v>98830</v>
      </c>
      <c r="N133" s="22">
        <v>74879</v>
      </c>
      <c r="O133" s="22">
        <v>24200</v>
      </c>
      <c r="P133" s="22">
        <v>415079</v>
      </c>
    </row>
    <row r="134" spans="1:16" x14ac:dyDescent="0.25">
      <c r="A134" s="23" t="s">
        <v>477</v>
      </c>
      <c r="B134" s="23">
        <v>28</v>
      </c>
      <c r="C134" s="23" t="s">
        <v>1078</v>
      </c>
      <c r="D134" s="23" t="s">
        <v>736</v>
      </c>
      <c r="E134" s="23" t="s">
        <v>938</v>
      </c>
      <c r="F134" s="23" t="s">
        <v>1096</v>
      </c>
      <c r="G134" s="23" t="s">
        <v>938</v>
      </c>
      <c r="H134" s="23" t="s">
        <v>1070</v>
      </c>
      <c r="I134" s="23">
        <v>272</v>
      </c>
      <c r="J134" s="24">
        <v>0.76</v>
      </c>
      <c r="K134" s="22">
        <v>250000</v>
      </c>
      <c r="L134" s="22">
        <v>66000</v>
      </c>
      <c r="M134" s="22">
        <v>98830</v>
      </c>
      <c r="N134" s="22">
        <v>74879</v>
      </c>
      <c r="O134" s="22">
        <v>36300</v>
      </c>
      <c r="P134" s="22">
        <v>427179</v>
      </c>
    </row>
    <row r="135" spans="1:16" x14ac:dyDescent="0.25">
      <c r="A135" s="23" t="s">
        <v>499</v>
      </c>
      <c r="B135" s="23">
        <v>30</v>
      </c>
      <c r="C135" s="23" t="s">
        <v>1078</v>
      </c>
      <c r="D135" s="23" t="s">
        <v>745</v>
      </c>
      <c r="E135" s="23" t="s">
        <v>785</v>
      </c>
      <c r="F135" s="23" t="s">
        <v>1069</v>
      </c>
      <c r="G135" s="23" t="s">
        <v>1068</v>
      </c>
      <c r="H135" s="23" t="s">
        <v>1070</v>
      </c>
      <c r="I135" s="23">
        <v>2204</v>
      </c>
      <c r="J135" s="24">
        <v>0.79</v>
      </c>
      <c r="K135" s="22">
        <v>250000</v>
      </c>
      <c r="L135" s="22">
        <v>132000</v>
      </c>
      <c r="M135" s="22">
        <v>362706</v>
      </c>
      <c r="N135" s="22">
        <v>74879</v>
      </c>
      <c r="O135" s="22">
        <v>24200</v>
      </c>
      <c r="P135" s="22">
        <v>481079</v>
      </c>
    </row>
    <row r="136" spans="1:16" x14ac:dyDescent="0.25">
      <c r="A136" s="23" t="s">
        <v>485</v>
      </c>
      <c r="B136" s="23">
        <v>30</v>
      </c>
      <c r="C136" s="23" t="s">
        <v>1078</v>
      </c>
      <c r="D136" s="23" t="s">
        <v>740</v>
      </c>
      <c r="E136" s="23" t="s">
        <v>784</v>
      </c>
      <c r="F136" s="23" t="s">
        <v>1069</v>
      </c>
      <c r="G136" s="23" t="s">
        <v>783</v>
      </c>
      <c r="H136" s="23" t="s">
        <v>1070</v>
      </c>
      <c r="I136" s="23">
        <v>328</v>
      </c>
      <c r="J136" s="24">
        <v>0.95</v>
      </c>
      <c r="K136" s="22">
        <v>250000</v>
      </c>
      <c r="L136" s="22">
        <v>87780</v>
      </c>
      <c r="M136" s="22">
        <v>131444</v>
      </c>
      <c r="N136" s="22">
        <v>112600</v>
      </c>
      <c r="O136" s="22">
        <v>72600</v>
      </c>
      <c r="P136" s="22">
        <v>522980</v>
      </c>
    </row>
    <row r="137" spans="1:16" x14ac:dyDescent="0.25">
      <c r="A137" s="23" t="s">
        <v>902</v>
      </c>
      <c r="B137" s="23">
        <v>30</v>
      </c>
      <c r="C137" s="23" t="s">
        <v>1078</v>
      </c>
      <c r="D137" s="23" t="s">
        <v>903</v>
      </c>
      <c r="E137" s="23" t="s">
        <v>783</v>
      </c>
      <c r="F137" s="23" t="s">
        <v>764</v>
      </c>
      <c r="G137" s="23" t="s">
        <v>783</v>
      </c>
      <c r="H137" s="23" t="s">
        <v>1070</v>
      </c>
      <c r="I137" s="23">
        <v>412</v>
      </c>
      <c r="J137" s="24">
        <v>0.87</v>
      </c>
      <c r="K137" s="22">
        <v>250000</v>
      </c>
      <c r="L137" s="22">
        <v>87780</v>
      </c>
      <c r="M137" s="22">
        <v>131444</v>
      </c>
      <c r="N137" s="22">
        <v>94021</v>
      </c>
      <c r="O137" s="22">
        <v>72600</v>
      </c>
      <c r="P137" s="22">
        <v>504401</v>
      </c>
    </row>
    <row r="138" spans="1:16" x14ac:dyDescent="0.25">
      <c r="A138" s="28" t="s">
        <v>491</v>
      </c>
      <c r="B138" s="23">
        <v>30</v>
      </c>
      <c r="C138" s="23" t="s">
        <v>1078</v>
      </c>
      <c r="D138" s="23" t="s">
        <v>742</v>
      </c>
      <c r="E138" s="23" t="s">
        <v>783</v>
      </c>
      <c r="F138" s="23" t="s">
        <v>1096</v>
      </c>
      <c r="G138" s="23" t="s">
        <v>783</v>
      </c>
      <c r="H138" s="23" t="s">
        <v>1070</v>
      </c>
      <c r="I138" s="23">
        <v>940</v>
      </c>
      <c r="J138" s="24">
        <v>0.77</v>
      </c>
      <c r="K138" s="22">
        <v>250000</v>
      </c>
      <c r="L138" s="22">
        <v>132000</v>
      </c>
      <c r="M138" s="22">
        <v>263876</v>
      </c>
      <c r="N138" s="22">
        <v>74879</v>
      </c>
      <c r="O138" s="22">
        <v>72600</v>
      </c>
      <c r="P138" s="22">
        <v>529479</v>
      </c>
    </row>
    <row r="139" spans="1:16" x14ac:dyDescent="0.25">
      <c r="A139" s="23" t="s">
        <v>511</v>
      </c>
      <c r="B139" s="23">
        <v>31</v>
      </c>
      <c r="C139" s="23" t="s">
        <v>1090</v>
      </c>
      <c r="D139" s="23" t="s">
        <v>751</v>
      </c>
      <c r="E139" s="23" t="s">
        <v>785</v>
      </c>
      <c r="F139" s="23" t="s">
        <v>1038</v>
      </c>
      <c r="G139" s="23" t="s">
        <v>1068</v>
      </c>
      <c r="H139" s="23" t="s">
        <v>1070</v>
      </c>
      <c r="I139" s="23">
        <v>1564</v>
      </c>
      <c r="J139" s="24">
        <v>0.72</v>
      </c>
      <c r="K139" s="22">
        <v>250000</v>
      </c>
      <c r="L139" s="22">
        <v>132000</v>
      </c>
      <c r="M139" s="22">
        <v>296490</v>
      </c>
      <c r="N139" s="22">
        <v>56300</v>
      </c>
      <c r="O139" s="22">
        <v>24200</v>
      </c>
      <c r="P139" s="22">
        <v>462500</v>
      </c>
    </row>
    <row r="140" spans="1:16" x14ac:dyDescent="0.25">
      <c r="A140" s="23" t="s">
        <v>509</v>
      </c>
      <c r="B140" s="23">
        <v>31</v>
      </c>
      <c r="C140" s="23" t="s">
        <v>1090</v>
      </c>
      <c r="D140" s="23" t="s">
        <v>750</v>
      </c>
      <c r="E140" s="23" t="s">
        <v>783</v>
      </c>
      <c r="F140" s="23" t="s">
        <v>1038</v>
      </c>
      <c r="G140" s="23" t="s">
        <v>783</v>
      </c>
      <c r="H140" s="23" t="s">
        <v>1070</v>
      </c>
      <c r="I140" s="23">
        <v>715</v>
      </c>
      <c r="J140" s="24">
        <v>0.93</v>
      </c>
      <c r="K140" s="22">
        <v>250000</v>
      </c>
      <c r="L140" s="22">
        <v>110220</v>
      </c>
      <c r="M140" s="22">
        <v>165046</v>
      </c>
      <c r="N140" s="22">
        <v>94021</v>
      </c>
      <c r="O140" s="22">
        <v>72600</v>
      </c>
      <c r="P140" s="22">
        <v>526841</v>
      </c>
    </row>
    <row r="141" spans="1:16" x14ac:dyDescent="0.25">
      <c r="A141" s="23" t="s">
        <v>513</v>
      </c>
      <c r="B141" s="23">
        <v>31</v>
      </c>
      <c r="C141" s="23" t="s">
        <v>1090</v>
      </c>
      <c r="D141" s="23" t="s">
        <v>752</v>
      </c>
      <c r="E141" s="23" t="s">
        <v>785</v>
      </c>
      <c r="F141" s="23" t="s">
        <v>1096</v>
      </c>
      <c r="G141" s="23" t="s">
        <v>1068</v>
      </c>
      <c r="H141" s="23" t="s">
        <v>1079</v>
      </c>
      <c r="I141" s="23">
        <v>2476</v>
      </c>
      <c r="J141" s="24">
        <v>0.72</v>
      </c>
      <c r="K141" s="22">
        <v>250000</v>
      </c>
      <c r="L141" s="22">
        <v>132000</v>
      </c>
      <c r="M141" s="22">
        <v>362706</v>
      </c>
      <c r="N141" s="22">
        <v>56300</v>
      </c>
      <c r="O141" s="22">
        <v>24200</v>
      </c>
      <c r="P141" s="22">
        <v>462500</v>
      </c>
    </row>
    <row r="142" spans="1:16" ht="60" x14ac:dyDescent="0.25">
      <c r="A142" s="18" t="s">
        <v>1086</v>
      </c>
      <c r="B142" s="19">
        <v>32</v>
      </c>
      <c r="C142" s="19" t="s">
        <v>1076</v>
      </c>
      <c r="D142" s="19" t="s">
        <v>753</v>
      </c>
      <c r="E142" s="19" t="s">
        <v>785</v>
      </c>
      <c r="F142" s="19" t="s">
        <v>1087</v>
      </c>
      <c r="G142" s="19" t="s">
        <v>1068</v>
      </c>
      <c r="H142" s="19" t="s">
        <v>1070</v>
      </c>
      <c r="I142" s="19">
        <v>1213</v>
      </c>
      <c r="J142" s="20">
        <v>0.92</v>
      </c>
      <c r="K142" s="21">
        <v>250000</v>
      </c>
      <c r="L142" s="21">
        <v>132000</v>
      </c>
      <c r="M142" s="22">
        <v>263876</v>
      </c>
      <c r="N142" s="21">
        <v>94021</v>
      </c>
      <c r="O142" s="21">
        <v>24200</v>
      </c>
      <c r="P142" s="21">
        <v>500221</v>
      </c>
    </row>
    <row r="143" spans="1:16" x14ac:dyDescent="0.25">
      <c r="A143" s="23" t="s">
        <v>517</v>
      </c>
      <c r="B143" s="23">
        <v>32</v>
      </c>
      <c r="C143" s="23" t="s">
        <v>1076</v>
      </c>
      <c r="D143" s="23" t="s">
        <v>754</v>
      </c>
      <c r="E143" s="23" t="s">
        <v>938</v>
      </c>
      <c r="F143" s="23" t="s">
        <v>1069</v>
      </c>
      <c r="G143" s="23" t="s">
        <v>938</v>
      </c>
      <c r="H143" s="23" t="s">
        <v>1070</v>
      </c>
      <c r="I143" s="23">
        <v>331</v>
      </c>
      <c r="J143" s="24">
        <v>0.94</v>
      </c>
      <c r="K143" s="22">
        <v>250000</v>
      </c>
      <c r="L143" s="22">
        <v>87780</v>
      </c>
      <c r="M143" s="22">
        <v>131444</v>
      </c>
      <c r="N143" s="22">
        <v>94021</v>
      </c>
      <c r="O143" s="22">
        <v>36300</v>
      </c>
      <c r="P143" s="22">
        <v>468101</v>
      </c>
    </row>
    <row r="144" spans="1:16" x14ac:dyDescent="0.25">
      <c r="A144" s="23" t="s">
        <v>519</v>
      </c>
      <c r="B144" s="23">
        <v>32</v>
      </c>
      <c r="C144" s="23" t="s">
        <v>1076</v>
      </c>
      <c r="D144" s="23" t="s">
        <v>755</v>
      </c>
      <c r="E144" s="23" t="s">
        <v>938</v>
      </c>
      <c r="F144" s="23" t="s">
        <v>1069</v>
      </c>
      <c r="G144" s="23" t="s">
        <v>938</v>
      </c>
      <c r="H144" s="23" t="s">
        <v>1070</v>
      </c>
      <c r="I144" s="23">
        <v>298</v>
      </c>
      <c r="J144" s="24">
        <v>0.92</v>
      </c>
      <c r="K144" s="22">
        <v>250000</v>
      </c>
      <c r="L144" s="22">
        <v>66000</v>
      </c>
      <c r="M144" s="22">
        <v>98830</v>
      </c>
      <c r="N144" s="22">
        <v>94021</v>
      </c>
      <c r="O144" s="22">
        <v>36300</v>
      </c>
      <c r="P144" s="22">
        <v>446321</v>
      </c>
    </row>
    <row r="145" spans="1:16" x14ac:dyDescent="0.25">
      <c r="A145" s="23" t="s">
        <v>527</v>
      </c>
      <c r="B145" s="23">
        <v>32</v>
      </c>
      <c r="C145" s="23" t="s">
        <v>1076</v>
      </c>
      <c r="D145" s="23" t="s">
        <v>756</v>
      </c>
      <c r="E145" s="23" t="s">
        <v>785</v>
      </c>
      <c r="F145" s="23" t="s">
        <v>1096</v>
      </c>
      <c r="G145" s="23" t="s">
        <v>1068</v>
      </c>
      <c r="H145" s="23" t="s">
        <v>1070</v>
      </c>
      <c r="I145" s="23">
        <v>339</v>
      </c>
      <c r="J145" s="24">
        <v>0.92</v>
      </c>
      <c r="K145" s="22">
        <v>250000</v>
      </c>
      <c r="L145" s="22">
        <v>87780</v>
      </c>
      <c r="M145" s="22">
        <v>131444</v>
      </c>
      <c r="N145" s="22">
        <v>94021</v>
      </c>
      <c r="O145" s="22">
        <v>24200</v>
      </c>
      <c r="P145" s="22">
        <v>456001</v>
      </c>
    </row>
    <row r="146" spans="1:16" x14ac:dyDescent="0.25">
      <c r="A146" s="23" t="s">
        <v>531</v>
      </c>
      <c r="B146" s="23">
        <v>84</v>
      </c>
      <c r="C146" s="23" t="s">
        <v>1072</v>
      </c>
      <c r="D146" s="23" t="s">
        <v>758</v>
      </c>
      <c r="E146" s="27" t="s">
        <v>785</v>
      </c>
      <c r="F146" s="23" t="s">
        <v>1038</v>
      </c>
      <c r="G146" s="23" t="s">
        <v>1068</v>
      </c>
      <c r="H146" s="23" t="s">
        <v>1070</v>
      </c>
      <c r="I146" s="23">
        <v>336</v>
      </c>
      <c r="J146" s="24">
        <v>0.8</v>
      </c>
      <c r="K146" s="22">
        <v>250000</v>
      </c>
      <c r="L146" s="22">
        <v>87780</v>
      </c>
      <c r="M146" s="22">
        <v>131444</v>
      </c>
      <c r="N146" s="22">
        <v>74879</v>
      </c>
      <c r="O146" s="22">
        <v>24200</v>
      </c>
      <c r="P146" s="22">
        <v>436859</v>
      </c>
    </row>
  </sheetData>
  <autoFilter ref="A1:P146">
    <sortState ref="A2:P146">
      <sortCondition ref="B1:B14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</vt:lpstr>
      <vt:lpstr>All CS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 Fanny</dc:creator>
  <cp:lastModifiedBy>Saladi, Monica</cp:lastModifiedBy>
  <dcterms:created xsi:type="dcterms:W3CDTF">2020-08-27T13:32:41Z</dcterms:created>
  <dcterms:modified xsi:type="dcterms:W3CDTF">2023-03-24T20:15:28Z</dcterms:modified>
</cp:coreProperties>
</file>