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nycdoe-my.sharepoint.com/personal/gnunez8_schools_nyc_gov/Documents/Budget/"/>
    </mc:Choice>
  </mc:AlternateContent>
  <xr:revisionPtr revIDLastSave="0" documentId="8_{6A978C5D-B4B4-4434-90A9-A314EA59669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Y21 Community Schools" sheetId="5" r:id="rId1"/>
  </sheets>
  <definedNames>
    <definedName name="_xlnm._FilterDatabase" localSheetId="0" hidden="1">'FY21 Community Schools'!$B$4:$L$269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9" i="5" l="1"/>
  <c r="L269" i="5" l="1"/>
  <c r="K6" i="5"/>
  <c r="E6" i="5" s="1"/>
  <c r="F6" i="5" s="1"/>
  <c r="K7" i="5"/>
  <c r="K8" i="5"/>
  <c r="K9" i="5"/>
  <c r="E9" i="5" s="1"/>
  <c r="F9" i="5" s="1"/>
  <c r="K10" i="5"/>
  <c r="G10" i="5" s="1"/>
  <c r="K11" i="5"/>
  <c r="E11" i="5" s="1"/>
  <c r="F11" i="5" s="1"/>
  <c r="K12" i="5"/>
  <c r="K13" i="5"/>
  <c r="E13" i="5" s="1"/>
  <c r="F13" i="5" s="1"/>
  <c r="K14" i="5"/>
  <c r="E14" i="5" s="1"/>
  <c r="F14" i="5" s="1"/>
  <c r="K15" i="5"/>
  <c r="E15" i="5" s="1"/>
  <c r="F15" i="5" s="1"/>
  <c r="K16" i="5"/>
  <c r="K17" i="5"/>
  <c r="E17" i="5" s="1"/>
  <c r="F17" i="5" s="1"/>
  <c r="K18" i="5"/>
  <c r="G18" i="5" s="1"/>
  <c r="K19" i="5"/>
  <c r="E19" i="5" s="1"/>
  <c r="F19" i="5" s="1"/>
  <c r="K20" i="5"/>
  <c r="K21" i="5"/>
  <c r="K22" i="5"/>
  <c r="E22" i="5" s="1"/>
  <c r="F22" i="5" s="1"/>
  <c r="K23" i="5"/>
  <c r="H23" i="5" s="1"/>
  <c r="K24" i="5"/>
  <c r="K25" i="5"/>
  <c r="E25" i="5" s="1"/>
  <c r="F25" i="5" s="1"/>
  <c r="K26" i="5"/>
  <c r="E26" i="5" s="1"/>
  <c r="F26" i="5" s="1"/>
  <c r="K27" i="5"/>
  <c r="E27" i="5" s="1"/>
  <c r="F27" i="5" s="1"/>
  <c r="K28" i="5"/>
  <c r="K29" i="5"/>
  <c r="E29" i="5" s="1"/>
  <c r="F29" i="5" s="1"/>
  <c r="K30" i="5"/>
  <c r="E30" i="5" s="1"/>
  <c r="F30" i="5" s="1"/>
  <c r="K31" i="5"/>
  <c r="H31" i="5" s="1"/>
  <c r="K32" i="5"/>
  <c r="K33" i="5"/>
  <c r="G33" i="5" s="1"/>
  <c r="K34" i="5"/>
  <c r="E34" i="5" s="1"/>
  <c r="F34" i="5" s="1"/>
  <c r="K35" i="5"/>
  <c r="E35" i="5" s="1"/>
  <c r="F35" i="5" s="1"/>
  <c r="K36" i="5"/>
  <c r="K37" i="5"/>
  <c r="K38" i="5"/>
  <c r="E38" i="5" s="1"/>
  <c r="F38" i="5" s="1"/>
  <c r="K39" i="5"/>
  <c r="K40" i="5"/>
  <c r="K41" i="5"/>
  <c r="G41" i="5" s="1"/>
  <c r="K42" i="5"/>
  <c r="E42" i="5" s="1"/>
  <c r="F42" i="5" s="1"/>
  <c r="K43" i="5"/>
  <c r="E43" i="5" s="1"/>
  <c r="F43" i="5" s="1"/>
  <c r="K44" i="5"/>
  <c r="K45" i="5"/>
  <c r="E45" i="5" s="1"/>
  <c r="F45" i="5" s="1"/>
  <c r="K46" i="5"/>
  <c r="E46" i="5" s="1"/>
  <c r="F46" i="5" s="1"/>
  <c r="K47" i="5"/>
  <c r="E47" i="5" s="1"/>
  <c r="F47" i="5" s="1"/>
  <c r="K48" i="5"/>
  <c r="K49" i="5"/>
  <c r="E49" i="5" s="1"/>
  <c r="F49" i="5" s="1"/>
  <c r="K50" i="5"/>
  <c r="E50" i="5" s="1"/>
  <c r="F50" i="5" s="1"/>
  <c r="K51" i="5"/>
  <c r="E51" i="5" s="1"/>
  <c r="F51" i="5" s="1"/>
  <c r="K52" i="5"/>
  <c r="K53" i="5"/>
  <c r="K54" i="5"/>
  <c r="E54" i="5" s="1"/>
  <c r="F54" i="5" s="1"/>
  <c r="K55" i="5"/>
  <c r="K56" i="5"/>
  <c r="K57" i="5"/>
  <c r="E57" i="5" s="1"/>
  <c r="F57" i="5" s="1"/>
  <c r="K58" i="5"/>
  <c r="E58" i="5" s="1"/>
  <c r="F58" i="5" s="1"/>
  <c r="K59" i="5"/>
  <c r="E59" i="5" s="1"/>
  <c r="F59" i="5" s="1"/>
  <c r="K60" i="5"/>
  <c r="K61" i="5"/>
  <c r="E61" i="5" s="1"/>
  <c r="F61" i="5" s="1"/>
  <c r="K62" i="5"/>
  <c r="E62" i="5" s="1"/>
  <c r="F62" i="5" s="1"/>
  <c r="K63" i="5"/>
  <c r="E63" i="5" s="1"/>
  <c r="F63" i="5" s="1"/>
  <c r="K64" i="5"/>
  <c r="K65" i="5"/>
  <c r="E65" i="5" s="1"/>
  <c r="F65" i="5" s="1"/>
  <c r="K66" i="5"/>
  <c r="E66" i="5" s="1"/>
  <c r="F66" i="5" s="1"/>
  <c r="K67" i="5"/>
  <c r="E67" i="5" s="1"/>
  <c r="F67" i="5" s="1"/>
  <c r="K68" i="5"/>
  <c r="K69" i="5"/>
  <c r="K70" i="5"/>
  <c r="E70" i="5" s="1"/>
  <c r="F70" i="5" s="1"/>
  <c r="K71" i="5"/>
  <c r="K72" i="5"/>
  <c r="K73" i="5"/>
  <c r="E73" i="5" s="1"/>
  <c r="F73" i="5" s="1"/>
  <c r="K74" i="5"/>
  <c r="G74" i="5" s="1"/>
  <c r="K75" i="5"/>
  <c r="E75" i="5" s="1"/>
  <c r="F75" i="5" s="1"/>
  <c r="K76" i="5"/>
  <c r="K77" i="5"/>
  <c r="E77" i="5" s="1"/>
  <c r="F77" i="5" s="1"/>
  <c r="K78" i="5"/>
  <c r="E78" i="5" s="1"/>
  <c r="F78" i="5" s="1"/>
  <c r="K79" i="5"/>
  <c r="E79" i="5" s="1"/>
  <c r="F79" i="5" s="1"/>
  <c r="K80" i="5"/>
  <c r="K81" i="5"/>
  <c r="E81" i="5" s="1"/>
  <c r="F81" i="5" s="1"/>
  <c r="K82" i="5"/>
  <c r="G82" i="5" s="1"/>
  <c r="K83" i="5"/>
  <c r="E83" i="5" s="1"/>
  <c r="F83" i="5" s="1"/>
  <c r="K84" i="5"/>
  <c r="K85" i="5"/>
  <c r="K86" i="5"/>
  <c r="H86" i="5" s="1"/>
  <c r="K87" i="5"/>
  <c r="K88" i="5"/>
  <c r="K89" i="5"/>
  <c r="E89" i="5" s="1"/>
  <c r="F89" i="5" s="1"/>
  <c r="K90" i="5"/>
  <c r="E90" i="5" s="1"/>
  <c r="F90" i="5" s="1"/>
  <c r="K91" i="5"/>
  <c r="E91" i="5" s="1"/>
  <c r="F91" i="5" s="1"/>
  <c r="K92" i="5"/>
  <c r="K93" i="5"/>
  <c r="E93" i="5" s="1"/>
  <c r="F93" i="5" s="1"/>
  <c r="K94" i="5"/>
  <c r="E94" i="5" s="1"/>
  <c r="F94" i="5" s="1"/>
  <c r="K95" i="5"/>
  <c r="E95" i="5" s="1"/>
  <c r="F95" i="5" s="1"/>
  <c r="K96" i="5"/>
  <c r="G96" i="5" s="1"/>
  <c r="K97" i="5"/>
  <c r="E97" i="5" s="1"/>
  <c r="F97" i="5" s="1"/>
  <c r="K98" i="5"/>
  <c r="E98" i="5" s="1"/>
  <c r="F98" i="5" s="1"/>
  <c r="K99" i="5"/>
  <c r="E99" i="5" s="1"/>
  <c r="F99" i="5" s="1"/>
  <c r="K100" i="5"/>
  <c r="K101" i="5"/>
  <c r="K102" i="5"/>
  <c r="H102" i="5" s="1"/>
  <c r="K103" i="5"/>
  <c r="K104" i="5"/>
  <c r="K105" i="5"/>
  <c r="E105" i="5" s="1"/>
  <c r="F105" i="5" s="1"/>
  <c r="K106" i="5"/>
  <c r="E106" i="5" s="1"/>
  <c r="F106" i="5" s="1"/>
  <c r="K107" i="5"/>
  <c r="E107" i="5" s="1"/>
  <c r="F107" i="5" s="1"/>
  <c r="K108" i="5"/>
  <c r="G108" i="5" s="1"/>
  <c r="K109" i="5"/>
  <c r="E109" i="5" s="1"/>
  <c r="F109" i="5" s="1"/>
  <c r="K110" i="5"/>
  <c r="E110" i="5" s="1"/>
  <c r="F110" i="5" s="1"/>
  <c r="K111" i="5"/>
  <c r="H111" i="5" s="1"/>
  <c r="K112" i="5"/>
  <c r="K113" i="5"/>
  <c r="E113" i="5" s="1"/>
  <c r="F113" i="5" s="1"/>
  <c r="K114" i="5"/>
  <c r="E114" i="5" s="1"/>
  <c r="F114" i="5" s="1"/>
  <c r="K115" i="5"/>
  <c r="E115" i="5" s="1"/>
  <c r="F115" i="5" s="1"/>
  <c r="K116" i="5"/>
  <c r="K117" i="5"/>
  <c r="G117" i="5" s="1"/>
  <c r="K118" i="5"/>
  <c r="H118" i="5" s="1"/>
  <c r="K119" i="5"/>
  <c r="K120" i="5"/>
  <c r="K121" i="5"/>
  <c r="E121" i="5" s="1"/>
  <c r="F121" i="5" s="1"/>
  <c r="K122" i="5"/>
  <c r="E122" i="5" s="1"/>
  <c r="F122" i="5" s="1"/>
  <c r="K123" i="5"/>
  <c r="G123" i="5" s="1"/>
  <c r="K124" i="5"/>
  <c r="G124" i="5" s="1"/>
  <c r="K125" i="5"/>
  <c r="E125" i="5" s="1"/>
  <c r="F125" i="5" s="1"/>
  <c r="K126" i="5"/>
  <c r="E126" i="5" s="1"/>
  <c r="F126" i="5" s="1"/>
  <c r="K127" i="5"/>
  <c r="K128" i="5"/>
  <c r="E128" i="5" s="1"/>
  <c r="F128" i="5" s="1"/>
  <c r="K129" i="5"/>
  <c r="H129" i="5" s="1"/>
  <c r="K130" i="5"/>
  <c r="E130" i="5" s="1"/>
  <c r="F130" i="5" s="1"/>
  <c r="K131" i="5"/>
  <c r="K132" i="5"/>
  <c r="K133" i="5"/>
  <c r="E133" i="5" s="1"/>
  <c r="F133" i="5" s="1"/>
  <c r="K134" i="5"/>
  <c r="K135" i="5"/>
  <c r="K136" i="5"/>
  <c r="E136" i="5" s="1"/>
  <c r="F136" i="5" s="1"/>
  <c r="K137" i="5"/>
  <c r="H137" i="5" s="1"/>
  <c r="K138" i="5"/>
  <c r="H138" i="5" s="1"/>
  <c r="K139" i="5"/>
  <c r="K140" i="5"/>
  <c r="E140" i="5" s="1"/>
  <c r="F140" i="5" s="1"/>
  <c r="K141" i="5"/>
  <c r="E141" i="5" s="1"/>
  <c r="F141" i="5" s="1"/>
  <c r="K142" i="5"/>
  <c r="E142" i="5" s="1"/>
  <c r="F142" i="5" s="1"/>
  <c r="K143" i="5"/>
  <c r="K144" i="5"/>
  <c r="E144" i="5" s="1"/>
  <c r="F144" i="5" s="1"/>
  <c r="K145" i="5"/>
  <c r="E145" i="5" s="1"/>
  <c r="F145" i="5" s="1"/>
  <c r="K146" i="5"/>
  <c r="E146" i="5" s="1"/>
  <c r="F146" i="5" s="1"/>
  <c r="K147" i="5"/>
  <c r="K148" i="5"/>
  <c r="K149" i="5"/>
  <c r="E149" i="5" s="1"/>
  <c r="F149" i="5" s="1"/>
  <c r="K150" i="5"/>
  <c r="H150" i="5" s="1"/>
  <c r="K151" i="5"/>
  <c r="K152" i="5"/>
  <c r="E152" i="5" s="1"/>
  <c r="F152" i="5" s="1"/>
  <c r="K153" i="5"/>
  <c r="H153" i="5" s="1"/>
  <c r="K154" i="5"/>
  <c r="E154" i="5" s="1"/>
  <c r="F154" i="5" s="1"/>
  <c r="K155" i="5"/>
  <c r="K156" i="5"/>
  <c r="E156" i="5" s="1"/>
  <c r="F156" i="5" s="1"/>
  <c r="K157" i="5"/>
  <c r="E157" i="5" s="1"/>
  <c r="F157" i="5" s="1"/>
  <c r="K158" i="5"/>
  <c r="E158" i="5" s="1"/>
  <c r="F158" i="5" s="1"/>
  <c r="K159" i="5"/>
  <c r="K160" i="5"/>
  <c r="G160" i="5" s="1"/>
  <c r="K161" i="5"/>
  <c r="E161" i="5" s="1"/>
  <c r="F161" i="5" s="1"/>
  <c r="K162" i="5"/>
  <c r="E162" i="5" s="1"/>
  <c r="F162" i="5" s="1"/>
  <c r="K163" i="5"/>
  <c r="K164" i="5"/>
  <c r="K165" i="5"/>
  <c r="H165" i="5" s="1"/>
  <c r="K166" i="5"/>
  <c r="H166" i="5" s="1"/>
  <c r="K167" i="5"/>
  <c r="K168" i="5"/>
  <c r="G168" i="5" s="1"/>
  <c r="K169" i="5"/>
  <c r="E169" i="5" s="1"/>
  <c r="F169" i="5" s="1"/>
  <c r="K170" i="5"/>
  <c r="E170" i="5" s="1"/>
  <c r="F170" i="5" s="1"/>
  <c r="K171" i="5"/>
  <c r="K172" i="5"/>
  <c r="E172" i="5" s="1"/>
  <c r="F172" i="5" s="1"/>
  <c r="K173" i="5"/>
  <c r="E173" i="5" s="1"/>
  <c r="F173" i="5" s="1"/>
  <c r="K174" i="5"/>
  <c r="E174" i="5" s="1"/>
  <c r="F174" i="5" s="1"/>
  <c r="K175" i="5"/>
  <c r="K176" i="5"/>
  <c r="E176" i="5" s="1"/>
  <c r="F176" i="5" s="1"/>
  <c r="K177" i="5"/>
  <c r="E177" i="5" s="1"/>
  <c r="F177" i="5" s="1"/>
  <c r="K178" i="5"/>
  <c r="E178" i="5" s="1"/>
  <c r="F178" i="5" s="1"/>
  <c r="K179" i="5"/>
  <c r="G179" i="5" s="1"/>
  <c r="K180" i="5"/>
  <c r="K181" i="5"/>
  <c r="H181" i="5" s="1"/>
  <c r="K182" i="5"/>
  <c r="K183" i="5"/>
  <c r="K184" i="5"/>
  <c r="E184" i="5" s="1"/>
  <c r="F184" i="5" s="1"/>
  <c r="K185" i="5"/>
  <c r="E185" i="5" s="1"/>
  <c r="F185" i="5" s="1"/>
  <c r="K186" i="5"/>
  <c r="E186" i="5" s="1"/>
  <c r="F186" i="5" s="1"/>
  <c r="K187" i="5"/>
  <c r="K188" i="5"/>
  <c r="E188" i="5" s="1"/>
  <c r="F188" i="5" s="1"/>
  <c r="K189" i="5"/>
  <c r="E189" i="5" s="1"/>
  <c r="F189" i="5" s="1"/>
  <c r="K190" i="5"/>
  <c r="E190" i="5" s="1"/>
  <c r="F190" i="5" s="1"/>
  <c r="K191" i="5"/>
  <c r="K192" i="5"/>
  <c r="E192" i="5" s="1"/>
  <c r="F192" i="5" s="1"/>
  <c r="K193" i="5"/>
  <c r="H193" i="5" s="1"/>
  <c r="K194" i="5"/>
  <c r="E194" i="5" s="1"/>
  <c r="F194" i="5" s="1"/>
  <c r="K195" i="5"/>
  <c r="G195" i="5" s="1"/>
  <c r="K196" i="5"/>
  <c r="K197" i="5"/>
  <c r="E197" i="5" s="1"/>
  <c r="F197" i="5" s="1"/>
  <c r="K198" i="5"/>
  <c r="K199" i="5"/>
  <c r="K200" i="5"/>
  <c r="E200" i="5" s="1"/>
  <c r="F200" i="5" s="1"/>
  <c r="K201" i="5"/>
  <c r="G201" i="5" s="1"/>
  <c r="K202" i="5"/>
  <c r="E202" i="5" s="1"/>
  <c r="F202" i="5" s="1"/>
  <c r="K203" i="5"/>
  <c r="K204" i="5"/>
  <c r="E204" i="5" s="1"/>
  <c r="F204" i="5" s="1"/>
  <c r="K205" i="5"/>
  <c r="E205" i="5" s="1"/>
  <c r="F205" i="5" s="1"/>
  <c r="K206" i="5"/>
  <c r="E206" i="5" s="1"/>
  <c r="F206" i="5" s="1"/>
  <c r="K207" i="5"/>
  <c r="G207" i="5" s="1"/>
  <c r="K208" i="5"/>
  <c r="E208" i="5" s="1"/>
  <c r="F208" i="5" s="1"/>
  <c r="K209" i="5"/>
  <c r="G209" i="5" s="1"/>
  <c r="K210" i="5"/>
  <c r="E210" i="5" s="1"/>
  <c r="F210" i="5" s="1"/>
  <c r="K211" i="5"/>
  <c r="K212" i="5"/>
  <c r="K213" i="5"/>
  <c r="E213" i="5" s="1"/>
  <c r="F213" i="5" s="1"/>
  <c r="K214" i="5"/>
  <c r="K215" i="5"/>
  <c r="K216" i="5"/>
  <c r="E216" i="5" s="1"/>
  <c r="F216" i="5" s="1"/>
  <c r="K217" i="5"/>
  <c r="H217" i="5" s="1"/>
  <c r="K218" i="5"/>
  <c r="E218" i="5" s="1"/>
  <c r="F218" i="5" s="1"/>
  <c r="K219" i="5"/>
  <c r="K220" i="5"/>
  <c r="E220" i="5" s="1"/>
  <c r="F220" i="5" s="1"/>
  <c r="K221" i="5"/>
  <c r="E221" i="5" s="1"/>
  <c r="F221" i="5" s="1"/>
  <c r="K222" i="5"/>
  <c r="H222" i="5" s="1"/>
  <c r="K223" i="5"/>
  <c r="G223" i="5" s="1"/>
  <c r="K224" i="5"/>
  <c r="E224" i="5" s="1"/>
  <c r="F224" i="5" s="1"/>
  <c r="K225" i="5"/>
  <c r="E225" i="5" s="1"/>
  <c r="F225" i="5" s="1"/>
  <c r="K226" i="5"/>
  <c r="E226" i="5" s="1"/>
  <c r="F226" i="5" s="1"/>
  <c r="K227" i="5"/>
  <c r="K228" i="5"/>
  <c r="K229" i="5"/>
  <c r="H229" i="5" s="1"/>
  <c r="K230" i="5"/>
  <c r="K231" i="5"/>
  <c r="K232" i="5"/>
  <c r="E232" i="5" s="1"/>
  <c r="F232" i="5" s="1"/>
  <c r="K233" i="5"/>
  <c r="E233" i="5" s="1"/>
  <c r="F233" i="5" s="1"/>
  <c r="K234" i="5"/>
  <c r="K235" i="5"/>
  <c r="K236" i="5"/>
  <c r="E236" i="5" s="1"/>
  <c r="F236" i="5" s="1"/>
  <c r="K237" i="5"/>
  <c r="E237" i="5" s="1"/>
  <c r="F237" i="5" s="1"/>
  <c r="K238" i="5"/>
  <c r="H238" i="5" s="1"/>
  <c r="K239" i="5"/>
  <c r="K240" i="5"/>
  <c r="E240" i="5" s="1"/>
  <c r="F240" i="5" s="1"/>
  <c r="K241" i="5"/>
  <c r="E241" i="5" s="1"/>
  <c r="F241" i="5" s="1"/>
  <c r="K242" i="5"/>
  <c r="E242" i="5" s="1"/>
  <c r="F242" i="5" s="1"/>
  <c r="K243" i="5"/>
  <c r="K244" i="5"/>
  <c r="G244" i="5" s="1"/>
  <c r="K245" i="5"/>
  <c r="H245" i="5" s="1"/>
  <c r="K246" i="5"/>
  <c r="K247" i="5"/>
  <c r="K248" i="5"/>
  <c r="E248" i="5" s="1"/>
  <c r="F248" i="5" s="1"/>
  <c r="K249" i="5"/>
  <c r="H249" i="5" s="1"/>
  <c r="K250" i="5"/>
  <c r="G250" i="5" s="1"/>
  <c r="K251" i="5"/>
  <c r="E251" i="5" s="1"/>
  <c r="F251" i="5" s="1"/>
  <c r="K252" i="5"/>
  <c r="E252" i="5" s="1"/>
  <c r="F252" i="5" s="1"/>
  <c r="K253" i="5"/>
  <c r="K254" i="5"/>
  <c r="E254" i="5" s="1"/>
  <c r="F254" i="5" s="1"/>
  <c r="K255" i="5"/>
  <c r="H255" i="5" s="1"/>
  <c r="K256" i="5"/>
  <c r="E256" i="5" s="1"/>
  <c r="F256" i="5" s="1"/>
  <c r="K257" i="5"/>
  <c r="K258" i="5"/>
  <c r="K259" i="5"/>
  <c r="H259" i="5" s="1"/>
  <c r="K260" i="5"/>
  <c r="H260" i="5" s="1"/>
  <c r="K261" i="5"/>
  <c r="K262" i="5"/>
  <c r="E262" i="5" s="1"/>
  <c r="F262" i="5" s="1"/>
  <c r="K263" i="5"/>
  <c r="G263" i="5" s="1"/>
  <c r="K264" i="5"/>
  <c r="E264" i="5" s="1"/>
  <c r="F264" i="5" s="1"/>
  <c r="K265" i="5"/>
  <c r="K266" i="5"/>
  <c r="E266" i="5" s="1"/>
  <c r="F266" i="5" s="1"/>
  <c r="K267" i="5"/>
  <c r="E267" i="5" s="1"/>
  <c r="F267" i="5" s="1"/>
  <c r="K268" i="5"/>
  <c r="K5" i="5"/>
  <c r="G5" i="5" s="1"/>
  <c r="H168" i="5" l="1"/>
  <c r="H250" i="5"/>
  <c r="G259" i="5"/>
  <c r="E10" i="5"/>
  <c r="F10" i="5" s="1"/>
  <c r="G255" i="5"/>
  <c r="G193" i="5"/>
  <c r="H145" i="5"/>
  <c r="H33" i="5"/>
  <c r="E181" i="5"/>
  <c r="F181" i="5" s="1"/>
  <c r="E165" i="5"/>
  <c r="F165" i="5" s="1"/>
  <c r="E118" i="5"/>
  <c r="F118" i="5" s="1"/>
  <c r="E102" i="5"/>
  <c r="F102" i="5" s="1"/>
  <c r="E86" i="5"/>
  <c r="F86" i="5" s="1"/>
  <c r="G153" i="5"/>
  <c r="E259" i="5"/>
  <c r="F259" i="5" s="1"/>
  <c r="E124" i="5"/>
  <c r="F124" i="5" s="1"/>
  <c r="E18" i="5"/>
  <c r="F18" i="5" s="1"/>
  <c r="G145" i="5"/>
  <c r="E250" i="5"/>
  <c r="F250" i="5" s="1"/>
  <c r="E217" i="5"/>
  <c r="F217" i="5" s="1"/>
  <c r="E209" i="5"/>
  <c r="F209" i="5" s="1"/>
  <c r="E201" i="5"/>
  <c r="F201" i="5" s="1"/>
  <c r="E193" i="5"/>
  <c r="F193" i="5" s="1"/>
  <c r="E153" i="5"/>
  <c r="F153" i="5" s="1"/>
  <c r="E137" i="5"/>
  <c r="F137" i="5" s="1"/>
  <c r="E129" i="5"/>
  <c r="F129" i="5" s="1"/>
  <c r="E82" i="5"/>
  <c r="F82" i="5" s="1"/>
  <c r="E74" i="5"/>
  <c r="F74" i="5" s="1"/>
  <c r="G245" i="5"/>
  <c r="G181" i="5"/>
  <c r="G137" i="5"/>
  <c r="H209" i="5"/>
  <c r="H117" i="5"/>
  <c r="H18" i="5"/>
  <c r="E245" i="5"/>
  <c r="F245" i="5" s="1"/>
  <c r="E229" i="5"/>
  <c r="F229" i="5" s="1"/>
  <c r="G86" i="5"/>
  <c r="H74" i="5"/>
  <c r="E263" i="5"/>
  <c r="F263" i="5" s="1"/>
  <c r="E255" i="5"/>
  <c r="F255" i="5" s="1"/>
  <c r="E168" i="5"/>
  <c r="F168" i="5" s="1"/>
  <c r="E160" i="5"/>
  <c r="F160" i="5" s="1"/>
  <c r="E41" i="5"/>
  <c r="F41" i="5" s="1"/>
  <c r="E33" i="5"/>
  <c r="F33" i="5" s="1"/>
  <c r="G217" i="5"/>
  <c r="G165" i="5"/>
  <c r="G118" i="5"/>
  <c r="H201" i="5"/>
  <c r="H82" i="5"/>
  <c r="H265" i="5"/>
  <c r="E265" i="5"/>
  <c r="F265" i="5" s="1"/>
  <c r="G265" i="5"/>
  <c r="H257" i="5"/>
  <c r="G257" i="5"/>
  <c r="E257" i="5"/>
  <c r="F257" i="5" s="1"/>
  <c r="H243" i="5"/>
  <c r="G243" i="5"/>
  <c r="E243" i="5"/>
  <c r="F243" i="5" s="1"/>
  <c r="H235" i="5"/>
  <c r="E235" i="5"/>
  <c r="F235" i="5" s="1"/>
  <c r="H227" i="5"/>
  <c r="G227" i="5"/>
  <c r="E227" i="5"/>
  <c r="F227" i="5" s="1"/>
  <c r="H219" i="5"/>
  <c r="G219" i="5"/>
  <c r="E219" i="5"/>
  <c r="F219" i="5" s="1"/>
  <c r="H211" i="5"/>
  <c r="G211" i="5"/>
  <c r="E211" i="5"/>
  <c r="F211" i="5" s="1"/>
  <c r="H203" i="5"/>
  <c r="G203" i="5"/>
  <c r="E203" i="5"/>
  <c r="F203" i="5" s="1"/>
  <c r="H199" i="5"/>
  <c r="G199" i="5"/>
  <c r="E199" i="5"/>
  <c r="F199" i="5" s="1"/>
  <c r="H191" i="5"/>
  <c r="G191" i="5"/>
  <c r="E191" i="5"/>
  <c r="F191" i="5" s="1"/>
  <c r="H183" i="5"/>
  <c r="G183" i="5"/>
  <c r="E183" i="5"/>
  <c r="F183" i="5" s="1"/>
  <c r="H175" i="5"/>
  <c r="G175" i="5"/>
  <c r="E175" i="5"/>
  <c r="F175" i="5" s="1"/>
  <c r="H167" i="5"/>
  <c r="G167" i="5"/>
  <c r="E167" i="5"/>
  <c r="F167" i="5" s="1"/>
  <c r="H159" i="5"/>
  <c r="E159" i="5"/>
  <c r="F159" i="5" s="1"/>
  <c r="G159" i="5"/>
  <c r="H151" i="5"/>
  <c r="G151" i="5"/>
  <c r="E151" i="5"/>
  <c r="F151" i="5" s="1"/>
  <c r="H143" i="5"/>
  <c r="G143" i="5"/>
  <c r="E143" i="5"/>
  <c r="F143" i="5" s="1"/>
  <c r="H135" i="5"/>
  <c r="G135" i="5"/>
  <c r="E135" i="5"/>
  <c r="F135" i="5" s="1"/>
  <c r="H127" i="5"/>
  <c r="G127" i="5"/>
  <c r="E127" i="5"/>
  <c r="F127" i="5" s="1"/>
  <c r="H120" i="5"/>
  <c r="G120" i="5"/>
  <c r="E120" i="5"/>
  <c r="F120" i="5" s="1"/>
  <c r="H112" i="5"/>
  <c r="G112" i="5"/>
  <c r="E112" i="5"/>
  <c r="F112" i="5" s="1"/>
  <c r="H100" i="5"/>
  <c r="G100" i="5"/>
  <c r="E100" i="5"/>
  <c r="F100" i="5" s="1"/>
  <c r="H92" i="5"/>
  <c r="E92" i="5"/>
  <c r="F92" i="5" s="1"/>
  <c r="H84" i="5"/>
  <c r="G84" i="5"/>
  <c r="E84" i="5"/>
  <c r="F84" i="5" s="1"/>
  <c r="H80" i="5"/>
  <c r="G80" i="5"/>
  <c r="E80" i="5"/>
  <c r="F80" i="5" s="1"/>
  <c r="H72" i="5"/>
  <c r="E72" i="5"/>
  <c r="F72" i="5" s="1"/>
  <c r="H64" i="5"/>
  <c r="E64" i="5"/>
  <c r="F64" i="5" s="1"/>
  <c r="H56" i="5"/>
  <c r="G56" i="5"/>
  <c r="E56" i="5"/>
  <c r="F56" i="5" s="1"/>
  <c r="H48" i="5"/>
  <c r="G48" i="5"/>
  <c r="E48" i="5"/>
  <c r="F48" i="5" s="1"/>
  <c r="H40" i="5"/>
  <c r="G40" i="5"/>
  <c r="E40" i="5"/>
  <c r="F40" i="5" s="1"/>
  <c r="H32" i="5"/>
  <c r="G32" i="5"/>
  <c r="E32" i="5"/>
  <c r="F32" i="5" s="1"/>
  <c r="H24" i="5"/>
  <c r="G24" i="5"/>
  <c r="E24" i="5"/>
  <c r="F24" i="5" s="1"/>
  <c r="H16" i="5"/>
  <c r="G16" i="5"/>
  <c r="E16" i="5"/>
  <c r="F16" i="5" s="1"/>
  <c r="H8" i="5"/>
  <c r="E8" i="5"/>
  <c r="F8" i="5" s="1"/>
  <c r="G8" i="5"/>
  <c r="H268" i="5"/>
  <c r="G268" i="5"/>
  <c r="H256" i="5"/>
  <c r="G256" i="5"/>
  <c r="H246" i="5"/>
  <c r="G246" i="5"/>
  <c r="H242" i="5"/>
  <c r="G242" i="5"/>
  <c r="H234" i="5"/>
  <c r="G234" i="5"/>
  <c r="H214" i="5"/>
  <c r="G214" i="5"/>
  <c r="E249" i="5"/>
  <c r="F249" i="5" s="1"/>
  <c r="E234" i="5"/>
  <c r="F234" i="5" s="1"/>
  <c r="E138" i="5"/>
  <c r="F138" i="5" s="1"/>
  <c r="G260" i="5"/>
  <c r="G249" i="5"/>
  <c r="G150" i="5"/>
  <c r="G72" i="5"/>
  <c r="H266" i="5"/>
  <c r="G266" i="5"/>
  <c r="G262" i="5"/>
  <c r="H262" i="5"/>
  <c r="G258" i="5"/>
  <c r="H258" i="5"/>
  <c r="G254" i="5"/>
  <c r="H254" i="5"/>
  <c r="G240" i="5"/>
  <c r="H240" i="5"/>
  <c r="G236" i="5"/>
  <c r="H236" i="5"/>
  <c r="G232" i="5"/>
  <c r="H232" i="5"/>
  <c r="G228" i="5"/>
  <c r="H228" i="5"/>
  <c r="G224" i="5"/>
  <c r="H224" i="5"/>
  <c r="G220" i="5"/>
  <c r="H220" i="5"/>
  <c r="G216" i="5"/>
  <c r="H216" i="5"/>
  <c r="G212" i="5"/>
  <c r="H212" i="5"/>
  <c r="G208" i="5"/>
  <c r="H208" i="5"/>
  <c r="G204" i="5"/>
  <c r="H204" i="5"/>
  <c r="G200" i="5"/>
  <c r="H200" i="5"/>
  <c r="G196" i="5"/>
  <c r="H196" i="5"/>
  <c r="G192" i="5"/>
  <c r="H192" i="5"/>
  <c r="G188" i="5"/>
  <c r="H188" i="5"/>
  <c r="G184" i="5"/>
  <c r="H184" i="5"/>
  <c r="G180" i="5"/>
  <c r="H180" i="5"/>
  <c r="G176" i="5"/>
  <c r="H176" i="5"/>
  <c r="G172" i="5"/>
  <c r="H172" i="5"/>
  <c r="G164" i="5"/>
  <c r="H164" i="5"/>
  <c r="G156" i="5"/>
  <c r="H156" i="5"/>
  <c r="G152" i="5"/>
  <c r="H152" i="5"/>
  <c r="G148" i="5"/>
  <c r="H148" i="5"/>
  <c r="G144" i="5"/>
  <c r="H144" i="5"/>
  <c r="G140" i="5"/>
  <c r="H140" i="5"/>
  <c r="G136" i="5"/>
  <c r="H136" i="5"/>
  <c r="G132" i="5"/>
  <c r="H132" i="5"/>
  <c r="G128" i="5"/>
  <c r="H128" i="5"/>
  <c r="G121" i="5"/>
  <c r="H121" i="5"/>
  <c r="G113" i="5"/>
  <c r="H113" i="5"/>
  <c r="G109" i="5"/>
  <c r="H109" i="5"/>
  <c r="G105" i="5"/>
  <c r="H105" i="5"/>
  <c r="G101" i="5"/>
  <c r="H101" i="5"/>
  <c r="G97" i="5"/>
  <c r="H97" i="5"/>
  <c r="G93" i="5"/>
  <c r="H93" i="5"/>
  <c r="G89" i="5"/>
  <c r="H89" i="5"/>
  <c r="G85" i="5"/>
  <c r="H85" i="5"/>
  <c r="G81" i="5"/>
  <c r="H81" i="5"/>
  <c r="G77" i="5"/>
  <c r="H77" i="5"/>
  <c r="G73" i="5"/>
  <c r="H73" i="5"/>
  <c r="G69" i="5"/>
  <c r="H69" i="5"/>
  <c r="G65" i="5"/>
  <c r="H65" i="5"/>
  <c r="G61" i="5"/>
  <c r="H61" i="5"/>
  <c r="G57" i="5"/>
  <c r="H57" i="5"/>
  <c r="G53" i="5"/>
  <c r="H53" i="5"/>
  <c r="G49" i="5"/>
  <c r="H49" i="5"/>
  <c r="G45" i="5"/>
  <c r="H45" i="5"/>
  <c r="G37" i="5"/>
  <c r="H37" i="5"/>
  <c r="G29" i="5"/>
  <c r="H29" i="5"/>
  <c r="G25" i="5"/>
  <c r="H25" i="5"/>
  <c r="G21" i="5"/>
  <c r="H21" i="5"/>
  <c r="G17" i="5"/>
  <c r="H17" i="5"/>
  <c r="G13" i="5"/>
  <c r="H13" i="5"/>
  <c r="G9" i="5"/>
  <c r="H9" i="5"/>
  <c r="E268" i="5"/>
  <c r="F268" i="5" s="1"/>
  <c r="E258" i="5"/>
  <c r="F258" i="5" s="1"/>
  <c r="E244" i="5"/>
  <c r="F244" i="5" s="1"/>
  <c r="E238" i="5"/>
  <c r="F238" i="5" s="1"/>
  <c r="E228" i="5"/>
  <c r="F228" i="5" s="1"/>
  <c r="E222" i="5"/>
  <c r="F222" i="5" s="1"/>
  <c r="E212" i="5"/>
  <c r="F212" i="5" s="1"/>
  <c r="E196" i="5"/>
  <c r="F196" i="5" s="1"/>
  <c r="E180" i="5"/>
  <c r="F180" i="5" s="1"/>
  <c r="E164" i="5"/>
  <c r="F164" i="5" s="1"/>
  <c r="E148" i="5"/>
  <c r="F148" i="5" s="1"/>
  <c r="E132" i="5"/>
  <c r="F132" i="5" s="1"/>
  <c r="E117" i="5"/>
  <c r="F117" i="5" s="1"/>
  <c r="E111" i="5"/>
  <c r="F111" i="5" s="1"/>
  <c r="E101" i="5"/>
  <c r="F101" i="5" s="1"/>
  <c r="E85" i="5"/>
  <c r="F85" i="5" s="1"/>
  <c r="E69" i="5"/>
  <c r="F69" i="5" s="1"/>
  <c r="E53" i="5"/>
  <c r="F53" i="5" s="1"/>
  <c r="E37" i="5"/>
  <c r="F37" i="5" s="1"/>
  <c r="E31" i="5"/>
  <c r="F31" i="5" s="1"/>
  <c r="E21" i="5"/>
  <c r="F21" i="5" s="1"/>
  <c r="G222" i="5"/>
  <c r="G166" i="5"/>
  <c r="G64" i="5"/>
  <c r="H244" i="5"/>
  <c r="H160" i="5"/>
  <c r="G238" i="5"/>
  <c r="G138" i="5"/>
  <c r="G92" i="5"/>
  <c r="G31" i="5"/>
  <c r="H261" i="5"/>
  <c r="G261" i="5"/>
  <c r="E261" i="5"/>
  <c r="F261" i="5" s="1"/>
  <c r="H253" i="5"/>
  <c r="G253" i="5"/>
  <c r="E253" i="5"/>
  <c r="F253" i="5" s="1"/>
  <c r="H247" i="5"/>
  <c r="G247" i="5"/>
  <c r="E247" i="5"/>
  <c r="F247" i="5" s="1"/>
  <c r="H239" i="5"/>
  <c r="G239" i="5"/>
  <c r="E239" i="5"/>
  <c r="F239" i="5" s="1"/>
  <c r="H231" i="5"/>
  <c r="G231" i="5"/>
  <c r="E231" i="5"/>
  <c r="F231" i="5" s="1"/>
  <c r="H223" i="5"/>
  <c r="E223" i="5"/>
  <c r="F223" i="5" s="1"/>
  <c r="H215" i="5"/>
  <c r="G215" i="5"/>
  <c r="E215" i="5"/>
  <c r="F215" i="5" s="1"/>
  <c r="H207" i="5"/>
  <c r="E207" i="5"/>
  <c r="F207" i="5" s="1"/>
  <c r="H195" i="5"/>
  <c r="E195" i="5"/>
  <c r="F195" i="5" s="1"/>
  <c r="H187" i="5"/>
  <c r="E187" i="5"/>
  <c r="F187" i="5" s="1"/>
  <c r="G187" i="5"/>
  <c r="H179" i="5"/>
  <c r="E179" i="5"/>
  <c r="F179" i="5" s="1"/>
  <c r="H171" i="5"/>
  <c r="G171" i="5"/>
  <c r="E171" i="5"/>
  <c r="F171" i="5" s="1"/>
  <c r="H163" i="5"/>
  <c r="G163" i="5"/>
  <c r="E163" i="5"/>
  <c r="F163" i="5" s="1"/>
  <c r="H155" i="5"/>
  <c r="G155" i="5"/>
  <c r="E155" i="5"/>
  <c r="F155" i="5" s="1"/>
  <c r="H147" i="5"/>
  <c r="G147" i="5"/>
  <c r="E147" i="5"/>
  <c r="F147" i="5" s="1"/>
  <c r="H139" i="5"/>
  <c r="G139" i="5"/>
  <c r="E139" i="5"/>
  <c r="F139" i="5" s="1"/>
  <c r="H131" i="5"/>
  <c r="E131" i="5"/>
  <c r="F131" i="5" s="1"/>
  <c r="G131" i="5"/>
  <c r="H123" i="5"/>
  <c r="E123" i="5"/>
  <c r="F123" i="5" s="1"/>
  <c r="H116" i="5"/>
  <c r="G116" i="5"/>
  <c r="E116" i="5"/>
  <c r="F116" i="5" s="1"/>
  <c r="H108" i="5"/>
  <c r="E108" i="5"/>
  <c r="F108" i="5" s="1"/>
  <c r="H104" i="5"/>
  <c r="G104" i="5"/>
  <c r="E104" i="5"/>
  <c r="F104" i="5" s="1"/>
  <c r="H96" i="5"/>
  <c r="E96" i="5"/>
  <c r="F96" i="5" s="1"/>
  <c r="H88" i="5"/>
  <c r="G88" i="5"/>
  <c r="E88" i="5"/>
  <c r="F88" i="5" s="1"/>
  <c r="H76" i="5"/>
  <c r="G76" i="5"/>
  <c r="E76" i="5"/>
  <c r="F76" i="5" s="1"/>
  <c r="H68" i="5"/>
  <c r="G68" i="5"/>
  <c r="E68" i="5"/>
  <c r="F68" i="5" s="1"/>
  <c r="H60" i="5"/>
  <c r="G60" i="5"/>
  <c r="E60" i="5"/>
  <c r="F60" i="5" s="1"/>
  <c r="H52" i="5"/>
  <c r="G52" i="5"/>
  <c r="E52" i="5"/>
  <c r="F52" i="5" s="1"/>
  <c r="H44" i="5"/>
  <c r="G44" i="5"/>
  <c r="E44" i="5"/>
  <c r="F44" i="5" s="1"/>
  <c r="H36" i="5"/>
  <c r="G36" i="5"/>
  <c r="E36" i="5"/>
  <c r="F36" i="5" s="1"/>
  <c r="H28" i="5"/>
  <c r="G28" i="5"/>
  <c r="E28" i="5"/>
  <c r="F28" i="5" s="1"/>
  <c r="H20" i="5"/>
  <c r="G20" i="5"/>
  <c r="E20" i="5"/>
  <c r="F20" i="5" s="1"/>
  <c r="H12" i="5"/>
  <c r="G12" i="5"/>
  <c r="E12" i="5"/>
  <c r="F12" i="5" s="1"/>
  <c r="H264" i="5"/>
  <c r="G264" i="5"/>
  <c r="H252" i="5"/>
  <c r="G252" i="5"/>
  <c r="H230" i="5"/>
  <c r="G230" i="5"/>
  <c r="H226" i="5"/>
  <c r="G226" i="5"/>
  <c r="H218" i="5"/>
  <c r="G218" i="5"/>
  <c r="H210" i="5"/>
  <c r="G210" i="5"/>
  <c r="H206" i="5"/>
  <c r="G206" i="5"/>
  <c r="H202" i="5"/>
  <c r="G202" i="5"/>
  <c r="H198" i="5"/>
  <c r="G198" i="5"/>
  <c r="H194" i="5"/>
  <c r="G194" i="5"/>
  <c r="H190" i="5"/>
  <c r="G190" i="5"/>
  <c r="H186" i="5"/>
  <c r="G186" i="5"/>
  <c r="H182" i="5"/>
  <c r="G182" i="5"/>
  <c r="H178" i="5"/>
  <c r="G178" i="5"/>
  <c r="H174" i="5"/>
  <c r="G174" i="5"/>
  <c r="H170" i="5"/>
  <c r="G170" i="5"/>
  <c r="H162" i="5"/>
  <c r="G162" i="5"/>
  <c r="H158" i="5"/>
  <c r="G158" i="5"/>
  <c r="H154" i="5"/>
  <c r="G154" i="5"/>
  <c r="H146" i="5"/>
  <c r="G146" i="5"/>
  <c r="H142" i="5"/>
  <c r="G142" i="5"/>
  <c r="H134" i="5"/>
  <c r="G134" i="5"/>
  <c r="H130" i="5"/>
  <c r="G130" i="5"/>
  <c r="H126" i="5"/>
  <c r="G126" i="5"/>
  <c r="H119" i="5"/>
  <c r="G119" i="5"/>
  <c r="H115" i="5"/>
  <c r="G115" i="5"/>
  <c r="H107" i="5"/>
  <c r="G107" i="5"/>
  <c r="H103" i="5"/>
  <c r="G103" i="5"/>
  <c r="H99" i="5"/>
  <c r="G99" i="5"/>
  <c r="H95" i="5"/>
  <c r="G95" i="5"/>
  <c r="H91" i="5"/>
  <c r="G91" i="5"/>
  <c r="H87" i="5"/>
  <c r="G87" i="5"/>
  <c r="H83" i="5"/>
  <c r="G83" i="5"/>
  <c r="H79" i="5"/>
  <c r="G79" i="5"/>
  <c r="H75" i="5"/>
  <c r="G75" i="5"/>
  <c r="H71" i="5"/>
  <c r="G71" i="5"/>
  <c r="H67" i="5"/>
  <c r="G67" i="5"/>
  <c r="H63" i="5"/>
  <c r="G63" i="5"/>
  <c r="H59" i="5"/>
  <c r="G59" i="5"/>
  <c r="H55" i="5"/>
  <c r="G55" i="5"/>
  <c r="H51" i="5"/>
  <c r="G51" i="5"/>
  <c r="H47" i="5"/>
  <c r="G47" i="5"/>
  <c r="H43" i="5"/>
  <c r="G43" i="5"/>
  <c r="H39" i="5"/>
  <c r="G39" i="5"/>
  <c r="H35" i="5"/>
  <c r="G35" i="5"/>
  <c r="H27" i="5"/>
  <c r="G27" i="5"/>
  <c r="H19" i="5"/>
  <c r="G19" i="5"/>
  <c r="H15" i="5"/>
  <c r="G15" i="5"/>
  <c r="H11" i="5"/>
  <c r="G11" i="5"/>
  <c r="H7" i="5"/>
  <c r="G7" i="5"/>
  <c r="E260" i="5"/>
  <c r="F260" i="5" s="1"/>
  <c r="E246" i="5"/>
  <c r="F246" i="5" s="1"/>
  <c r="E230" i="5"/>
  <c r="F230" i="5" s="1"/>
  <c r="E214" i="5"/>
  <c r="F214" i="5" s="1"/>
  <c r="E198" i="5"/>
  <c r="F198" i="5" s="1"/>
  <c r="E182" i="5"/>
  <c r="F182" i="5" s="1"/>
  <c r="E166" i="5"/>
  <c r="F166" i="5" s="1"/>
  <c r="E150" i="5"/>
  <c r="F150" i="5" s="1"/>
  <c r="E134" i="5"/>
  <c r="F134" i="5" s="1"/>
  <c r="E119" i="5"/>
  <c r="F119" i="5" s="1"/>
  <c r="E103" i="5"/>
  <c r="F103" i="5" s="1"/>
  <c r="E87" i="5"/>
  <c r="F87" i="5" s="1"/>
  <c r="E71" i="5"/>
  <c r="F71" i="5" s="1"/>
  <c r="E55" i="5"/>
  <c r="F55" i="5" s="1"/>
  <c r="E39" i="5"/>
  <c r="F39" i="5" s="1"/>
  <c r="E23" i="5"/>
  <c r="F23" i="5" s="1"/>
  <c r="E7" i="5"/>
  <c r="F7" i="5" s="1"/>
  <c r="G235" i="5"/>
  <c r="G111" i="5"/>
  <c r="G23" i="5"/>
  <c r="H124" i="5"/>
  <c r="H41" i="5"/>
  <c r="H267" i="5"/>
  <c r="G267" i="5"/>
  <c r="H251" i="5"/>
  <c r="G251" i="5"/>
  <c r="H248" i="5"/>
  <c r="G248" i="5"/>
  <c r="H241" i="5"/>
  <c r="G241" i="5"/>
  <c r="H237" i="5"/>
  <c r="G237" i="5"/>
  <c r="H233" i="5"/>
  <c r="G233" i="5"/>
  <c r="H225" i="5"/>
  <c r="G225" i="5"/>
  <c r="H221" i="5"/>
  <c r="G221" i="5"/>
  <c r="H213" i="5"/>
  <c r="G213" i="5"/>
  <c r="H205" i="5"/>
  <c r="G205" i="5"/>
  <c r="H197" i="5"/>
  <c r="G197" i="5"/>
  <c r="H189" i="5"/>
  <c r="G189" i="5"/>
  <c r="H185" i="5"/>
  <c r="G185" i="5"/>
  <c r="H177" i="5"/>
  <c r="G177" i="5"/>
  <c r="H173" i="5"/>
  <c r="G173" i="5"/>
  <c r="H169" i="5"/>
  <c r="G169" i="5"/>
  <c r="H161" i="5"/>
  <c r="G161" i="5"/>
  <c r="H157" i="5"/>
  <c r="G157" i="5"/>
  <c r="H149" i="5"/>
  <c r="G149" i="5"/>
  <c r="H141" i="5"/>
  <c r="G141" i="5"/>
  <c r="H133" i="5"/>
  <c r="G133" i="5"/>
  <c r="H125" i="5"/>
  <c r="G125" i="5"/>
  <c r="H122" i="5"/>
  <c r="G122" i="5"/>
  <c r="H114" i="5"/>
  <c r="G114" i="5"/>
  <c r="H110" i="5"/>
  <c r="G110" i="5"/>
  <c r="H106" i="5"/>
  <c r="G106" i="5"/>
  <c r="H98" i="5"/>
  <c r="G98" i="5"/>
  <c r="H94" i="5"/>
  <c r="G94" i="5"/>
  <c r="H90" i="5"/>
  <c r="G90" i="5"/>
  <c r="H78" i="5"/>
  <c r="G78" i="5"/>
  <c r="G70" i="5"/>
  <c r="H70" i="5"/>
  <c r="G66" i="5"/>
  <c r="H66" i="5"/>
  <c r="G62" i="5"/>
  <c r="H62" i="5"/>
  <c r="G58" i="5"/>
  <c r="H58" i="5"/>
  <c r="G54" i="5"/>
  <c r="H54" i="5"/>
  <c r="G50" i="5"/>
  <c r="H50" i="5"/>
  <c r="G46" i="5"/>
  <c r="H46" i="5"/>
  <c r="G42" i="5"/>
  <c r="H42" i="5"/>
  <c r="G38" i="5"/>
  <c r="H38" i="5"/>
  <c r="G34" i="5"/>
  <c r="H34" i="5"/>
  <c r="G30" i="5"/>
  <c r="H30" i="5"/>
  <c r="G26" i="5"/>
  <c r="H26" i="5"/>
  <c r="G22" i="5"/>
  <c r="H22" i="5"/>
  <c r="G14" i="5"/>
  <c r="H14" i="5"/>
  <c r="G6" i="5"/>
  <c r="H6" i="5"/>
  <c r="G229" i="5"/>
  <c r="G129" i="5"/>
  <c r="G102" i="5"/>
  <c r="H263" i="5"/>
  <c r="H10" i="5"/>
  <c r="E5" i="5"/>
  <c r="F5" i="5" s="1"/>
  <c r="H5" i="5"/>
  <c r="K269" i="5"/>
  <c r="G269" i="5" l="1"/>
  <c r="H269" i="5"/>
  <c r="F269" i="5"/>
  <c r="E26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 York City Department of Education</author>
    <author>nycdoe</author>
  </authors>
  <commentList>
    <comment ref="K10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New York City Department of Education:</t>
        </r>
        <r>
          <rPr>
            <sz val="9"/>
            <color indexed="81"/>
            <rFont val="Tahoma"/>
            <charset val="1"/>
          </rPr>
          <t xml:space="preserve">
Includes SIG from 10X363</t>
        </r>
      </text>
    </comment>
    <comment ref="I116" authorId="1" shapeId="0" xr:uid="{00000000-0006-0000-0000-000002000000}">
      <text>
        <r>
          <rPr>
            <b/>
            <sz val="14"/>
            <color indexed="81"/>
            <rFont val="Tahoma"/>
            <family val="2"/>
          </rPr>
          <t>nycdoe:</t>
        </r>
        <r>
          <rPr>
            <sz val="14"/>
            <color indexed="81"/>
            <rFont val="Tahoma"/>
            <family val="2"/>
          </rPr>
          <t xml:space="preserve">
SIG/CTL
</t>
        </r>
      </text>
    </comment>
    <comment ref="I129" authorId="1" shapeId="0" xr:uid="{00000000-0006-0000-0000-000003000000}">
      <text>
        <r>
          <rPr>
            <b/>
            <sz val="14"/>
            <color indexed="81"/>
            <rFont val="Tahoma"/>
            <family val="2"/>
          </rPr>
          <t>nycdoe:</t>
        </r>
        <r>
          <rPr>
            <sz val="14"/>
            <color indexed="81"/>
            <rFont val="Tahoma"/>
            <family val="2"/>
          </rPr>
          <t xml:space="preserve">
21st CCLC/AIDP/Renewal </t>
        </r>
      </text>
    </comment>
    <comment ref="I18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New York City Department of Education:</t>
        </r>
        <r>
          <rPr>
            <sz val="9"/>
            <color indexed="81"/>
            <rFont val="Tahoma"/>
            <charset val="1"/>
          </rPr>
          <t xml:space="preserve">
CS + 21st CCLC 
</t>
        </r>
      </text>
    </comment>
    <comment ref="I210" authorId="1" shapeId="0" xr:uid="{00000000-0006-0000-0000-000005000000}">
      <text>
        <r>
          <rPr>
            <b/>
            <sz val="14"/>
            <color indexed="81"/>
            <rFont val="Tahoma"/>
            <family val="2"/>
          </rPr>
          <t>nycdoe: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I217" authorId="1" shapeId="0" xr:uid="{00000000-0006-0000-0000-000006000000}">
      <text>
        <r>
          <rPr>
            <b/>
            <sz val="14"/>
            <color indexed="81"/>
            <rFont val="Tahoma"/>
            <family val="2"/>
          </rPr>
          <t>nycdoe:</t>
        </r>
        <r>
          <rPr>
            <sz val="14"/>
            <color indexed="81"/>
            <rFont val="Tahoma"/>
            <family val="2"/>
          </rPr>
          <t xml:space="preserve">
21st cclc/renewals
</t>
        </r>
      </text>
    </comment>
  </commentList>
</comments>
</file>

<file path=xl/sharedStrings.xml><?xml version="1.0" encoding="utf-8"?>
<sst xmlns="http://schemas.openxmlformats.org/spreadsheetml/2006/main" count="804" uniqueCount="605">
  <si>
    <t>School Name</t>
  </si>
  <si>
    <t>Lead CBO</t>
  </si>
  <si>
    <t>11X370</t>
  </si>
  <si>
    <t>Leaders of Tomorrow</t>
  </si>
  <si>
    <t>25Q460</t>
  </si>
  <si>
    <t>Flushing High School</t>
  </si>
  <si>
    <t>Center for Supportive Schools</t>
  </si>
  <si>
    <t>26Q435</t>
  </si>
  <si>
    <t>Martin Van Buren High School</t>
  </si>
  <si>
    <t>27Q475</t>
  </si>
  <si>
    <t>Richmond Hill High School</t>
  </si>
  <si>
    <t>South Asian Youth Action, Inc.</t>
  </si>
  <si>
    <t>27Q480</t>
  </si>
  <si>
    <t>John Adams High School</t>
  </si>
  <si>
    <t>Global Kids</t>
  </si>
  <si>
    <t>30Q450</t>
  </si>
  <si>
    <t>Long Island City High School</t>
  </si>
  <si>
    <t>Zone 126</t>
  </si>
  <si>
    <t>08X405</t>
  </si>
  <si>
    <t>Herbert H. Lehman High School</t>
  </si>
  <si>
    <t>East Side House, Inc.</t>
  </si>
  <si>
    <t>06M468</t>
  </si>
  <si>
    <t>High School for Health Careers and Sciences</t>
  </si>
  <si>
    <t>10X080</t>
  </si>
  <si>
    <t>J.H.S. 080 The Mosholu Parkway</t>
  </si>
  <si>
    <t>10X085</t>
  </si>
  <si>
    <t>P.S. 085 Great Expectations</t>
  </si>
  <si>
    <t>Fordham University</t>
  </si>
  <si>
    <t>05M123</t>
  </si>
  <si>
    <t>P.S. 123 Mahalia Jackson</t>
  </si>
  <si>
    <t>Graham Windham</t>
  </si>
  <si>
    <t>09X328</t>
  </si>
  <si>
    <t>New Millennium Business Academy Middle School</t>
  </si>
  <si>
    <t>14K071</t>
  </si>
  <si>
    <t>Juan Morel Campos Secondary School</t>
  </si>
  <si>
    <t>Grand Street Settlement, INC.</t>
  </si>
  <si>
    <t>27Q400</t>
  </si>
  <si>
    <t>August Martin High School</t>
  </si>
  <si>
    <t>The Child Center of NY, Inc</t>
  </si>
  <si>
    <t>10X391</t>
  </si>
  <si>
    <t>The Angelo Patri Middle School</t>
  </si>
  <si>
    <t>Replications Incorporated</t>
  </si>
  <si>
    <t>10X438</t>
  </si>
  <si>
    <t>09X227</t>
  </si>
  <si>
    <t>Bronx Collegiate Academy</t>
  </si>
  <si>
    <t>Counseling In Schools</t>
  </si>
  <si>
    <t>09X117</t>
  </si>
  <si>
    <t>I.S. 117 Joseph H. Wade</t>
  </si>
  <si>
    <t>23K284</t>
  </si>
  <si>
    <t>The Gregory Jocko Jackson School Of Sports, Art, And Technology</t>
  </si>
  <si>
    <t>28Q008</t>
  </si>
  <si>
    <t>J.H.S. 008 Richard S. Grossley</t>
  </si>
  <si>
    <t>Southern Queens Park Association, Inc.</t>
  </si>
  <si>
    <t>07X584</t>
  </si>
  <si>
    <t>Westhab, Inc.</t>
  </si>
  <si>
    <t>24Q296</t>
  </si>
  <si>
    <t>Pan American International High School</t>
  </si>
  <si>
    <t>Urban Arts Partnership</t>
  </si>
  <si>
    <t>09X324</t>
  </si>
  <si>
    <t>Bronx Early College Academy for Teaching &amp; Learning</t>
  </si>
  <si>
    <t>16K308</t>
  </si>
  <si>
    <t>P.S.308 Clara Cardwell</t>
  </si>
  <si>
    <t>27Q197</t>
  </si>
  <si>
    <t>P.S. 197 The Ocean School</t>
  </si>
  <si>
    <t>19K306</t>
  </si>
  <si>
    <t>P.S. 306 Ethan Allen</t>
  </si>
  <si>
    <t>06M132</t>
  </si>
  <si>
    <t>P.S. 132 Juan Pablo Duarte</t>
  </si>
  <si>
    <t>14K126</t>
  </si>
  <si>
    <t>John Ericsson Middle School 126</t>
  </si>
  <si>
    <t>St. Nick's Alliance</t>
  </si>
  <si>
    <t>08X375</t>
  </si>
  <si>
    <t>The Bronx Mathematics Preparatory School</t>
  </si>
  <si>
    <t>10X331</t>
  </si>
  <si>
    <t>The Bronx School of Young Leaders</t>
  </si>
  <si>
    <t>23K493</t>
  </si>
  <si>
    <t>Brooklyn Collegiate: A College Board School</t>
  </si>
  <si>
    <t>12X248</t>
  </si>
  <si>
    <t>10X363</t>
  </si>
  <si>
    <t>ACADEMY FOR PERSONAL LEADERSHIP AND EXCELLENCE</t>
  </si>
  <si>
    <t>Wediko Children's Services</t>
  </si>
  <si>
    <t>01M292</t>
  </si>
  <si>
    <t>Orchard Collegiate Academy</t>
  </si>
  <si>
    <t>Henry Street Settlement</t>
  </si>
  <si>
    <t>08X123</t>
  </si>
  <si>
    <t>The Bronx Urban Community School</t>
  </si>
  <si>
    <t>ASPIRA of New York,Inc.</t>
  </si>
  <si>
    <t>32K291</t>
  </si>
  <si>
    <t>J.H.S. 291 Roland Hayes</t>
  </si>
  <si>
    <t>08X424</t>
  </si>
  <si>
    <t>The Hunts Point School</t>
  </si>
  <si>
    <t>17K354</t>
  </si>
  <si>
    <t>School for Integrated Learning</t>
  </si>
  <si>
    <t>03M415</t>
  </si>
  <si>
    <t>Teachers College</t>
  </si>
  <si>
    <t>23K165</t>
  </si>
  <si>
    <t>P.S. 165 Ida Posner</t>
  </si>
  <si>
    <t>07X154</t>
  </si>
  <si>
    <t>P.S. 154 Jonathan D. Hyatt</t>
  </si>
  <si>
    <t>YMCA of Greater New York</t>
  </si>
  <si>
    <t>16K455</t>
  </si>
  <si>
    <t>Boys And Girls High School</t>
  </si>
  <si>
    <t>Good Shepherd Services</t>
  </si>
  <si>
    <t>13K067</t>
  </si>
  <si>
    <t>P.S. 067 Charles A. Dorsey</t>
  </si>
  <si>
    <t>12X286</t>
  </si>
  <si>
    <t>Fannie Lou Hamer Middle School</t>
  </si>
  <si>
    <t>11X112</t>
  </si>
  <si>
    <t>P.S. 112 Bronxwood</t>
  </si>
  <si>
    <t>09X022</t>
  </si>
  <si>
    <t>J.H.S. 022 Jordan L. Mott</t>
  </si>
  <si>
    <t>09X517</t>
  </si>
  <si>
    <t>Frederick Douglas Academy III Secondary School</t>
  </si>
  <si>
    <t>13K412</t>
  </si>
  <si>
    <t>32K349</t>
  </si>
  <si>
    <t>I.S. 349 Math, Science &amp; Tech.</t>
  </si>
  <si>
    <t>19K328</t>
  </si>
  <si>
    <t>P.S. 328 Phyllis Wheatley</t>
  </si>
  <si>
    <t>14K610</t>
  </si>
  <si>
    <t>Automotive High School</t>
  </si>
  <si>
    <t>05M194</t>
  </si>
  <si>
    <t>P.S. 194 Countee Cullen</t>
  </si>
  <si>
    <t>09X339</t>
  </si>
  <si>
    <t>I.S. 339</t>
  </si>
  <si>
    <t>BronxWorks</t>
  </si>
  <si>
    <t>19K583</t>
  </si>
  <si>
    <t>Multicultural High School</t>
  </si>
  <si>
    <t>Cypress Hills Local Development Corporation</t>
  </si>
  <si>
    <t>19K659</t>
  </si>
  <si>
    <t>Cypress Hills Collegiate Preparatory School</t>
  </si>
  <si>
    <t>12X217</t>
  </si>
  <si>
    <t>School of Performing Arts</t>
  </si>
  <si>
    <t>09X525</t>
  </si>
  <si>
    <t>Bronx Leadership Academy High School</t>
  </si>
  <si>
    <t>09X313</t>
  </si>
  <si>
    <t>I.S. 313 School of Leadership Development</t>
  </si>
  <si>
    <t>03M149</t>
  </si>
  <si>
    <t>Harlem Children's Zone, Inc</t>
  </si>
  <si>
    <t>23K298</t>
  </si>
  <si>
    <t>P.S. 298 Dr. Betty Shabazz</t>
  </si>
  <si>
    <t>30Q111</t>
  </si>
  <si>
    <t>P.S. 111 Jacob Blackwell</t>
  </si>
  <si>
    <t>14K582</t>
  </si>
  <si>
    <t>M.S. 582</t>
  </si>
  <si>
    <t>27Q053</t>
  </si>
  <si>
    <t>M.S. 053 Brian Piccolo</t>
  </si>
  <si>
    <t>04M377</t>
  </si>
  <si>
    <t>05M030</t>
  </si>
  <si>
    <t>P.S. 030 Hernandez/Hughes</t>
  </si>
  <si>
    <t>06M528</t>
  </si>
  <si>
    <t>I.S. 528 Bea Fuller Rodgers School</t>
  </si>
  <si>
    <t>08X301</t>
  </si>
  <si>
    <t>M.S. 301 Paul L. Dunbar</t>
  </si>
  <si>
    <t>08X530</t>
  </si>
  <si>
    <t>09X329</t>
  </si>
  <si>
    <t>DreamYard Preparatory School</t>
  </si>
  <si>
    <t>09X412</t>
  </si>
  <si>
    <t>Bronx High School of Business</t>
  </si>
  <si>
    <t>The Committee for Hispanic Children and Families, Inc.</t>
  </si>
  <si>
    <t>13K301</t>
  </si>
  <si>
    <t>Satellite East Middle School</t>
  </si>
  <si>
    <t>16K688</t>
  </si>
  <si>
    <t>18K581</t>
  </si>
  <si>
    <t>East Flatbush Community Research School</t>
  </si>
  <si>
    <t>University Settlement Society of New York, Inc.</t>
  </si>
  <si>
    <t>19K292</t>
  </si>
  <si>
    <t>J.H.S. 292 Margaret S. Douglas</t>
  </si>
  <si>
    <t>Abbott House</t>
  </si>
  <si>
    <t>09X311</t>
  </si>
  <si>
    <t>Lucero Elementary School</t>
  </si>
  <si>
    <t>08X131</t>
  </si>
  <si>
    <t>08X448</t>
  </si>
  <si>
    <t>14K297</t>
  </si>
  <si>
    <t>P.S. 297 Abraham Stockton</t>
  </si>
  <si>
    <t>01M015</t>
  </si>
  <si>
    <t>Pathways to Leadership</t>
  </si>
  <si>
    <t>01M064</t>
  </si>
  <si>
    <t>Educational Alliance</t>
  </si>
  <si>
    <t>01M142</t>
  </si>
  <si>
    <t>01M188</t>
  </si>
  <si>
    <t>01M839</t>
  </si>
  <si>
    <t>02M303</t>
  </si>
  <si>
    <t>02M575</t>
  </si>
  <si>
    <t>Comprehensive Development Inc.</t>
  </si>
  <si>
    <t>02M580</t>
  </si>
  <si>
    <t>The Leadership Program</t>
  </si>
  <si>
    <t>03M165</t>
  </si>
  <si>
    <t>03M258</t>
  </si>
  <si>
    <t>04M964</t>
  </si>
  <si>
    <t>04M083</t>
  </si>
  <si>
    <t>City Year</t>
  </si>
  <si>
    <t>04M096</t>
  </si>
  <si>
    <t>04M108</t>
  </si>
  <si>
    <t>04M372</t>
  </si>
  <si>
    <t>Union Settlement</t>
  </si>
  <si>
    <t>04M680</t>
  </si>
  <si>
    <t>05M036</t>
  </si>
  <si>
    <t>05M046</t>
  </si>
  <si>
    <t>05M154</t>
  </si>
  <si>
    <t>05M161</t>
  </si>
  <si>
    <t>05M200</t>
  </si>
  <si>
    <t>06M008</t>
  </si>
  <si>
    <t>06M028</t>
  </si>
  <si>
    <t>06M098</t>
  </si>
  <si>
    <t>06M152</t>
  </si>
  <si>
    <t>06M322</t>
  </si>
  <si>
    <t>06M324</t>
  </si>
  <si>
    <t>06M423</t>
  </si>
  <si>
    <t>06M463</t>
  </si>
  <si>
    <t>07X223</t>
  </si>
  <si>
    <t>07X224</t>
  </si>
  <si>
    <t>Creative Connections</t>
  </si>
  <si>
    <t>07X343</t>
  </si>
  <si>
    <t>07X379</t>
  </si>
  <si>
    <t>07X548</t>
  </si>
  <si>
    <t>08X269</t>
  </si>
  <si>
    <t>08X371</t>
  </si>
  <si>
    <t>08X376</t>
  </si>
  <si>
    <t>08X467</t>
  </si>
  <si>
    <t>09X042</t>
  </si>
  <si>
    <t>09X055</t>
  </si>
  <si>
    <t>SCAN</t>
  </si>
  <si>
    <t>09X219</t>
  </si>
  <si>
    <t>09X297</t>
  </si>
  <si>
    <t>09X594</t>
  </si>
  <si>
    <t>10X051</t>
  </si>
  <si>
    <t>10X205</t>
  </si>
  <si>
    <t>Young Audiences Inc.</t>
  </si>
  <si>
    <t>10X246</t>
  </si>
  <si>
    <t>10X433</t>
  </si>
  <si>
    <t>10X440</t>
  </si>
  <si>
    <t>11X083</t>
  </si>
  <si>
    <t>11X096</t>
  </si>
  <si>
    <t>11X111</t>
  </si>
  <si>
    <t>11X287</t>
  </si>
  <si>
    <t>11X508</t>
  </si>
  <si>
    <t>12X044</t>
  </si>
  <si>
    <t>12x061</t>
  </si>
  <si>
    <t>12X067</t>
  </si>
  <si>
    <t>12X595</t>
  </si>
  <si>
    <t>12X211</t>
  </si>
  <si>
    <t>12X271</t>
  </si>
  <si>
    <t>12X341</t>
  </si>
  <si>
    <t>12X463</t>
  </si>
  <si>
    <t>12X479</t>
  </si>
  <si>
    <t>12X550</t>
  </si>
  <si>
    <t>SoBro</t>
  </si>
  <si>
    <t>12X682</t>
  </si>
  <si>
    <t>13K350</t>
  </si>
  <si>
    <t>13K351</t>
  </si>
  <si>
    <t>13K419</t>
  </si>
  <si>
    <t>13K439</t>
  </si>
  <si>
    <t>14K050</t>
  </si>
  <si>
    <t>El Puente</t>
  </si>
  <si>
    <t>14K059</t>
  </si>
  <si>
    <t>14K380</t>
  </si>
  <si>
    <t>14K454</t>
  </si>
  <si>
    <t>14K558</t>
  </si>
  <si>
    <t>15K038</t>
  </si>
  <si>
    <t>15K124</t>
  </si>
  <si>
    <t>15K519</t>
  </si>
  <si>
    <t>16K026</t>
  </si>
  <si>
    <t>16K040</t>
  </si>
  <si>
    <t>16K081</t>
  </si>
  <si>
    <t>16K335</t>
  </si>
  <si>
    <t>16K681</t>
  </si>
  <si>
    <t>17K352</t>
  </si>
  <si>
    <t>17K568</t>
  </si>
  <si>
    <t>CAMBA</t>
  </si>
  <si>
    <t>17K722</t>
  </si>
  <si>
    <t>18K272</t>
  </si>
  <si>
    <t>After School All Stars</t>
  </si>
  <si>
    <t>18K563</t>
  </si>
  <si>
    <t>18K566</t>
  </si>
  <si>
    <t>18K569</t>
  </si>
  <si>
    <t>18K588</t>
  </si>
  <si>
    <t>18K629</t>
  </si>
  <si>
    <t>18K673</t>
  </si>
  <si>
    <t>SCO Family of Services</t>
  </si>
  <si>
    <t>19K158</t>
  </si>
  <si>
    <t>19K218</t>
  </si>
  <si>
    <t>19K325</t>
  </si>
  <si>
    <t>19K364</t>
  </si>
  <si>
    <t>19K404</t>
  </si>
  <si>
    <t>19K422</t>
  </si>
  <si>
    <t>19K557</t>
  </si>
  <si>
    <t>19K639</t>
  </si>
  <si>
    <t>19K678</t>
  </si>
  <si>
    <t>20K164</t>
  </si>
  <si>
    <t>20K179</t>
  </si>
  <si>
    <t>20K259</t>
  </si>
  <si>
    <t>20K503</t>
  </si>
  <si>
    <t>20K506</t>
  </si>
  <si>
    <t>21K096</t>
  </si>
  <si>
    <t>21K188</t>
  </si>
  <si>
    <t>21K209</t>
  </si>
  <si>
    <t>21K226</t>
  </si>
  <si>
    <t>21K228</t>
  </si>
  <si>
    <t>22K152</t>
  </si>
  <si>
    <t>22K315</t>
  </si>
  <si>
    <t>23K155</t>
  </si>
  <si>
    <t>23K156</t>
  </si>
  <si>
    <t>23K327</t>
  </si>
  <si>
    <t>24Q600</t>
  </si>
  <si>
    <t>25Q189</t>
  </si>
  <si>
    <t>25Q263</t>
  </si>
  <si>
    <t>25Q425</t>
  </si>
  <si>
    <t>25Q540</t>
  </si>
  <si>
    <t>Children's Village</t>
  </si>
  <si>
    <t>27Q042</t>
  </si>
  <si>
    <t>27Q302</t>
  </si>
  <si>
    <t>27Q351</t>
  </si>
  <si>
    <t>28Q072</t>
  </si>
  <si>
    <t>28Q338</t>
  </si>
  <si>
    <t>30Q148</t>
  </si>
  <si>
    <t>30Q149</t>
  </si>
  <si>
    <t>30Q230</t>
  </si>
  <si>
    <t>30Q445</t>
  </si>
  <si>
    <t>31R046</t>
  </si>
  <si>
    <t>31R049</t>
  </si>
  <si>
    <t>31R057</t>
  </si>
  <si>
    <t>31R078</t>
  </si>
  <si>
    <t>31R445</t>
  </si>
  <si>
    <t>NY Center for Interpersonal Development</t>
  </si>
  <si>
    <t>31R450</t>
  </si>
  <si>
    <t>32K168</t>
  </si>
  <si>
    <t>32K403</t>
  </si>
  <si>
    <t>32K549</t>
  </si>
  <si>
    <t>32K552</t>
  </si>
  <si>
    <t>32K556</t>
  </si>
  <si>
    <t>84M522</t>
  </si>
  <si>
    <t>The Door</t>
  </si>
  <si>
    <t>The Urban Assembly Unison School</t>
  </si>
  <si>
    <t>New Heights Middle School</t>
  </si>
  <si>
    <t>The Fresh Creek School</t>
  </si>
  <si>
    <t>East New York Middle School of Excellence</t>
  </si>
  <si>
    <t>Queens Satellite High School for Opportunity</t>
  </si>
  <si>
    <t>P.S. 036 Margaret Douglas</t>
  </si>
  <si>
    <t>P.S. 008 Luis Belliard</t>
  </si>
  <si>
    <t>P.S. 152 Dyckman Valley</t>
  </si>
  <si>
    <t>M.S. 324 - Patria Mirabal</t>
  </si>
  <si>
    <t>Antonia Pantoja Preparatory Academy, A College Board School</t>
  </si>
  <si>
    <t>P.S. 083 Donald Hertz</t>
  </si>
  <si>
    <t>Fannie Lou Hamer Freedom High School</t>
  </si>
  <si>
    <t>Kurt Hahn Expeditionary Learning School</t>
  </si>
  <si>
    <t>P.S. 503: The School of Discovery</t>
  </si>
  <si>
    <t>P.S. 188 Michael E. Berdy</t>
  </si>
  <si>
    <t>Queens Academy High School</t>
  </si>
  <si>
    <t>Queens High School For Information, Research, &amp; Tech (QIRT)</t>
  </si>
  <si>
    <t>Catherine &amp; Count Basie Middle School 72</t>
  </si>
  <si>
    <t>P.S. 149 Christa Mcauliffe</t>
  </si>
  <si>
    <t>Curtis High School</t>
  </si>
  <si>
    <t>Bushwick Leaders High School For Academic Excellence</t>
  </si>
  <si>
    <t>P.S. 188 The Island School</t>
  </si>
  <si>
    <t>P.S. 154 Harriet Tubman</t>
  </si>
  <si>
    <t>High School for Excellence and Innovation</t>
  </si>
  <si>
    <t>High School for Media and Communications</t>
  </si>
  <si>
    <t>Jill Chaifetz Transfer High School</t>
  </si>
  <si>
    <t>Bronx Studio School for Writers and Artists</t>
  </si>
  <si>
    <t>Urban Institute of Mathematics</t>
  </si>
  <si>
    <t>P.S. 042 Claremont</t>
  </si>
  <si>
    <t>P.S. 055 Benjamin Franklin</t>
  </si>
  <si>
    <t>Morris Academy for Collaborative Studies</t>
  </si>
  <si>
    <t>High School for Teaching and the Professions</t>
  </si>
  <si>
    <t>P.S. 211</t>
  </si>
  <si>
    <t>East Bronx Academy For The Future</t>
  </si>
  <si>
    <t>Bronx Career and College Preparatory HS</t>
  </si>
  <si>
    <t>Brownsville Academy High School</t>
  </si>
  <si>
    <t>P.S. 272 Curtis Estabrook</t>
  </si>
  <si>
    <t>East Brooklyn Community High School</t>
  </si>
  <si>
    <t>P.S. 158 Warwick</t>
  </si>
  <si>
    <t>Brooklyn Lab School</t>
  </si>
  <si>
    <t>I.S. 096 Seth Low</t>
  </si>
  <si>
    <t>P.S. 156 Waverly</t>
  </si>
  <si>
    <t>Rockaway Collegiate High School</t>
  </si>
  <si>
    <t>P.S. 78</t>
  </si>
  <si>
    <t>Port Richmond High School</t>
  </si>
  <si>
    <t>Broome Street Academy Charter School</t>
  </si>
  <si>
    <t>P.S. 015 Roberto Clemente</t>
  </si>
  <si>
    <t>I.S. 219 New Venture School</t>
  </si>
  <si>
    <t>DeWitt Clinton High School</t>
  </si>
  <si>
    <t>Urban Scholars Community School</t>
  </si>
  <si>
    <t>J.H.S. 050 John D. Wells</t>
  </si>
  <si>
    <t>Ebbets Field Middle School</t>
  </si>
  <si>
    <t>Brooklyn Generation School</t>
  </si>
  <si>
    <t>P.S./M.S 042 R. Vernam</t>
  </si>
  <si>
    <t>P.S. 064 Robert Simon</t>
  </si>
  <si>
    <t>P.S. 142 Amalia Castro</t>
  </si>
  <si>
    <t>Tompkins Square Middle School</t>
  </si>
  <si>
    <t>P.S. 046 Arthur Tappan</t>
  </si>
  <si>
    <t>P.S. 161 Pedro Albizu Campos</t>
  </si>
  <si>
    <t>P.S. 028 Wright Brothers</t>
  </si>
  <si>
    <t>P.S. 098 Shorac Kappock</t>
  </si>
  <si>
    <t>Middle School 322</t>
  </si>
  <si>
    <t>M.S. 223 The Laboratory School of Finance and Technology</t>
  </si>
  <si>
    <t>P.S./I.S. 224</t>
  </si>
  <si>
    <t>Academy of Applied Mathematics and Technology</t>
  </si>
  <si>
    <t>P.S. 051 Bronx New School</t>
  </si>
  <si>
    <t>P.S. 205 Fiorello Laguardia</t>
  </si>
  <si>
    <t>P.S. 246 Poe Center</t>
  </si>
  <si>
    <t>P.S. 096 Richard Rodgers</t>
  </si>
  <si>
    <t>P.S. 111 Seton Falls</t>
  </si>
  <si>
    <t>Bronxdale High School</t>
  </si>
  <si>
    <t>P.S. 044 David C. Farragut</t>
  </si>
  <si>
    <t>P.S. 067 Mohegan School</t>
  </si>
  <si>
    <t>Accion Academy</t>
  </si>
  <si>
    <t>High School of World Cultures</t>
  </si>
  <si>
    <t>Urban Assembly School for Music and Art</t>
  </si>
  <si>
    <t>Science Skills Center High School for Science, Technology and the Creative Arts</t>
  </si>
  <si>
    <t>Brooklyn International High School</t>
  </si>
  <si>
    <t>P.S. 059 William Floyd</t>
  </si>
  <si>
    <t>P.S. 380 John Wayne Elementary</t>
  </si>
  <si>
    <t>Williamsburg High School for Architecture and Design</t>
  </si>
  <si>
    <t>P.S. 038 The Pacific</t>
  </si>
  <si>
    <t>P.S. 124 Silas B. Dutcher</t>
  </si>
  <si>
    <t>Cobble Hill School of American Studies</t>
  </si>
  <si>
    <t>P.S. 026 Jesse Owens</t>
  </si>
  <si>
    <t>P.S. 040 George W. Carver</t>
  </si>
  <si>
    <t>P.S. 081 Thaddeus Stevens</t>
  </si>
  <si>
    <t>Madiba Prep Middle School</t>
  </si>
  <si>
    <t>It Takes a Village Academy</t>
  </si>
  <si>
    <t>Middle School for Art and Philosophy</t>
  </si>
  <si>
    <t>Cultural Academy for the Arts and Sciences</t>
  </si>
  <si>
    <t>J.H.S. 218 James P. Sinnott</t>
  </si>
  <si>
    <t>I.S. 364 Gateway</t>
  </si>
  <si>
    <t>P.S. 164 Caesar Rodney</t>
  </si>
  <si>
    <t>P.S. 179 Kensington</t>
  </si>
  <si>
    <t>J.H.S. 259 William Mckinley</t>
  </si>
  <si>
    <t>P.S. 209 Margaret Mead</t>
  </si>
  <si>
    <t>P.S. 226 Alfred De B.Mason</t>
  </si>
  <si>
    <t>I.S. 228 David A. Boody</t>
  </si>
  <si>
    <t>School of Science &amp; Technology</t>
  </si>
  <si>
    <t>P.S. K315</t>
  </si>
  <si>
    <t>P.S./ I.S. 155 Nicholas Herkimer</t>
  </si>
  <si>
    <t>P.S. 327 Dr. Rose B. English</t>
  </si>
  <si>
    <t>J.H.S. 189 Daniel Carter Beard</t>
  </si>
  <si>
    <t>Flushing International High School</t>
  </si>
  <si>
    <t>John Bowne High School</t>
  </si>
  <si>
    <t>P.S. 148 Queens</t>
  </si>
  <si>
    <t>I.S. 230</t>
  </si>
  <si>
    <t>William Cullen Bryant High School</t>
  </si>
  <si>
    <t>P.S. 046 Albert V. Maniscalco</t>
  </si>
  <si>
    <t>I.S. 49 Berta A. Dreyfus</t>
  </si>
  <si>
    <t>P.S. 057 Hubert H. Humphrey</t>
  </si>
  <si>
    <t>P.S. 200- The James Mccune Smith School</t>
  </si>
  <si>
    <t>04M038</t>
  </si>
  <si>
    <t>09X593</t>
  </si>
  <si>
    <t>Total Community Schools Budgeted Amount</t>
  </si>
  <si>
    <t>02M001</t>
  </si>
  <si>
    <t>03M241</t>
  </si>
  <si>
    <t>03M860</t>
  </si>
  <si>
    <t>06M005</t>
  </si>
  <si>
    <t>06M192</t>
  </si>
  <si>
    <t>06M346</t>
  </si>
  <si>
    <t>07X018</t>
  </si>
  <si>
    <t>08X014</t>
  </si>
  <si>
    <t>08X048</t>
  </si>
  <si>
    <t>09X163</t>
  </si>
  <si>
    <t>09X323</t>
  </si>
  <si>
    <t>10X342</t>
  </si>
  <si>
    <t>11X105</t>
  </si>
  <si>
    <t>13K594</t>
  </si>
  <si>
    <t>14K196</t>
  </si>
  <si>
    <t>17K012</t>
  </si>
  <si>
    <t>17K241</t>
  </si>
  <si>
    <t>17K246</t>
  </si>
  <si>
    <t>18K068</t>
  </si>
  <si>
    <t>18K135</t>
  </si>
  <si>
    <t>19K149</t>
  </si>
  <si>
    <t>22K198</t>
  </si>
  <si>
    <t>23K184</t>
  </si>
  <si>
    <t>23K392</t>
  </si>
  <si>
    <t>23K599</t>
  </si>
  <si>
    <t>23K664</t>
  </si>
  <si>
    <t>24Q019</t>
  </si>
  <si>
    <t>27Q065</t>
  </si>
  <si>
    <t>29Q052</t>
  </si>
  <si>
    <t>29Q238</t>
  </si>
  <si>
    <t>75M811</t>
  </si>
  <si>
    <t>P.S. 001 Alfred E. Smith</t>
  </si>
  <si>
    <t>P.S. 192 Jacob H. Schiff</t>
  </si>
  <si>
    <t>Community Health Academy of the Heights</t>
  </si>
  <si>
    <t>P.S. 018 John Peter Zenger</t>
  </si>
  <si>
    <t>P.S. X014 Senator John Calandra</t>
  </si>
  <si>
    <t>P.S. 048 Joseph R. Drake</t>
  </si>
  <si>
    <t>Bronx Writing Academy</t>
  </si>
  <si>
    <t>International School for Liberal Arts</t>
  </si>
  <si>
    <t>P.S. 105 Sen Abraham Bernstein</t>
  </si>
  <si>
    <t>Gotham Professional Arts Academy</t>
  </si>
  <si>
    <t>P.S. 196 Ten Eyck</t>
  </si>
  <si>
    <t>P.S. 177 The Marlboro</t>
  </si>
  <si>
    <t>P.S. 184 Newport</t>
  </si>
  <si>
    <t>Brooklyn Landmark Elementary School</t>
  </si>
  <si>
    <t>P.S. 019 Marino Jeantet</t>
  </si>
  <si>
    <t>P.S. 65 - The Raymond York Elementary School</t>
  </si>
  <si>
    <t>P.S. 052 Queens</t>
  </si>
  <si>
    <t>PS 811 Mickey Mantle</t>
  </si>
  <si>
    <t>P.S. 163 Arthur A. Schomburg</t>
  </si>
  <si>
    <t>Dr. Jacqueline Peek-Davis School</t>
  </si>
  <si>
    <t>P.S. 241 Emma L. Johnston</t>
  </si>
  <si>
    <t>M.S. 246 Walt Whitman</t>
  </si>
  <si>
    <t>I.S. 068 Isaac Bildersee</t>
  </si>
  <si>
    <t>P.S. 135 Sheldon A. Brookner</t>
  </si>
  <si>
    <t>P.S. 149 Danny Kaye</t>
  </si>
  <si>
    <t>P.S. 198 Brooklyn</t>
  </si>
  <si>
    <t>I.S. 392</t>
  </si>
  <si>
    <t>Brooklyn Environmental Exploration School (BEES)</t>
  </si>
  <si>
    <t>I.S. 238 Susan B. Anthony Academy</t>
  </si>
  <si>
    <t>Facing History School, The</t>
  </si>
  <si>
    <t>Manhattan Comprehensive Night and Day High School</t>
  </si>
  <si>
    <t>Richard R. Green High School of Teaching</t>
  </si>
  <si>
    <t>P.S. 149 Sojourner Truth</t>
  </si>
  <si>
    <t>P.S. 165 Robert E. Simon</t>
  </si>
  <si>
    <t>STEM Institute of Manhattan</t>
  </si>
  <si>
    <t>Community Action School</t>
  </si>
  <si>
    <t>Wadleigh Secondary School for the Performing &amp; Vis</t>
  </si>
  <si>
    <t>Frederick Douglas Academy II Secondary School</t>
  </si>
  <si>
    <t>P.S. 38 Roberto Clemente</t>
  </si>
  <si>
    <t>P.S. 083 Luis Munoz Rivera</t>
  </si>
  <si>
    <t>P.S. 096 Joseph Lanzetta</t>
  </si>
  <si>
    <t>P.S. 108 Assemblyman Angelo Del Toro Educational Complex</t>
  </si>
  <si>
    <t>Esperanza Preparatory Academy</t>
  </si>
  <si>
    <t>Renaissance School of the Arts</t>
  </si>
  <si>
    <t>Heritage School, The</t>
  </si>
  <si>
    <t>Central Park East II</t>
  </si>
  <si>
    <t>P.S. 005 Ellen Lurie</t>
  </si>
  <si>
    <t>Careers in Sports High School</t>
  </si>
  <si>
    <t>I.S.584</t>
  </si>
  <si>
    <t>J.H.S. 131 Albert Einstein</t>
  </si>
  <si>
    <t>Soundview Academy for Culture and Scholarship</t>
  </si>
  <si>
    <t xml:space="preserve">Mott Hall Community School </t>
  </si>
  <si>
    <t>Longwood Preparatory Academy</t>
  </si>
  <si>
    <t>South Bronx International Middle School</t>
  </si>
  <si>
    <t>M.S.594</t>
  </si>
  <si>
    <t>Fordham Leadership Academy</t>
  </si>
  <si>
    <t>North Bronx School of Empowerment</t>
  </si>
  <si>
    <t>Metropolitan High School, The</t>
  </si>
  <si>
    <t>P.S.595</t>
  </si>
  <si>
    <t>Brooklyn Community Arts &amp; Media High School (BCAM)</t>
  </si>
  <si>
    <t>The Williamsburg High School of Art and Technology</t>
  </si>
  <si>
    <t>P.S. 335 Granville T. Woods</t>
  </si>
  <si>
    <t>The Brooklyn Academy of Global Finance</t>
  </si>
  <si>
    <t>Academy for Young Writers</t>
  </si>
  <si>
    <t>Spring Creek Community School</t>
  </si>
  <si>
    <t>Brooklyn Gardens Elementary School</t>
  </si>
  <si>
    <t>Brooklyn School For Math and Research</t>
  </si>
  <si>
    <t>Academy For Environmental Leadership,</t>
  </si>
  <si>
    <t>The Brooklyn School for Social Justice</t>
  </si>
  <si>
    <t>Academy Of Urban Planning and Engineering</t>
  </si>
  <si>
    <t>09X294</t>
  </si>
  <si>
    <t>21K177</t>
  </si>
  <si>
    <t>31R031</t>
  </si>
  <si>
    <t>THE WALTON AVENUE SCHOOL</t>
  </si>
  <si>
    <t>Partnership with Children</t>
  </si>
  <si>
    <t>Areté</t>
  </si>
  <si>
    <t>Sheltering Arms Children &amp; Family Services Inc</t>
  </si>
  <si>
    <t>Phipps Neighborhoods Inc</t>
  </si>
  <si>
    <t>Central Queens YM &amp; YWHA, Inc</t>
  </si>
  <si>
    <t>Queens Community House</t>
  </si>
  <si>
    <t>Make the Road New York</t>
  </si>
  <si>
    <t>CS 61</t>
  </si>
  <si>
    <t>P.S. 506: The School Of Journalism Technology</t>
  </si>
  <si>
    <t>Queens Vocational and Technical High School</t>
  </si>
  <si>
    <t xml:space="preserve">Mental Health </t>
  </si>
  <si>
    <t>06M348</t>
  </si>
  <si>
    <t>07X298</t>
  </si>
  <si>
    <t>07X670</t>
  </si>
  <si>
    <t>09X350</t>
  </si>
  <si>
    <t>09X404</t>
  </si>
  <si>
    <t>12X388</t>
  </si>
  <si>
    <t>14K586</t>
  </si>
  <si>
    <t>19K618</t>
  </si>
  <si>
    <t>23K150</t>
  </si>
  <si>
    <t>Washington Heights Expeditionary Learning School</t>
  </si>
  <si>
    <t>Academy of Public Relations</t>
  </si>
  <si>
    <t>Health Opportunities High School</t>
  </si>
  <si>
    <t>New Directions Secondary School</t>
  </si>
  <si>
    <t>School for Excellence</t>
  </si>
  <si>
    <t>Pan American International High School at Monroe</t>
  </si>
  <si>
    <t>Lyons Community School</t>
  </si>
  <si>
    <t>Academy of Innovative Technology</t>
  </si>
  <si>
    <t>P.S. 150 Christopher</t>
  </si>
  <si>
    <t xml:space="preserve">Total Minus Mental Health </t>
  </si>
  <si>
    <t>Enriched Academic Services (10%)</t>
  </si>
  <si>
    <t>Health, Mental Health/Counseling, Dental Care (10%+MH)</t>
  </si>
  <si>
    <t>After-School Programs/Extended Day Programs (50%)</t>
  </si>
  <si>
    <t>All Other (30%)</t>
  </si>
  <si>
    <t xml:space="preserve">Total </t>
  </si>
  <si>
    <t>Public School 31</t>
  </si>
  <si>
    <t>United Community Schools (UFT)</t>
  </si>
  <si>
    <t>YANY</t>
  </si>
  <si>
    <t>Children's Aid</t>
  </si>
  <si>
    <t>NY Edge</t>
  </si>
  <si>
    <t>ACDP</t>
  </si>
  <si>
    <t>N/A</t>
  </si>
  <si>
    <t>Catholic Charities</t>
  </si>
  <si>
    <t>Rising Ground</t>
  </si>
  <si>
    <t>YMCA of Greater NY</t>
  </si>
  <si>
    <t>YMCA</t>
  </si>
  <si>
    <t>Counseling in Schools</t>
  </si>
  <si>
    <t>Sunnyside Community Services</t>
  </si>
  <si>
    <t>YMCA of Greater New York- Flushing Branch</t>
  </si>
  <si>
    <t>Common Point Queens</t>
  </si>
  <si>
    <t>FY21 Community School City Council Report - March 2021</t>
  </si>
  <si>
    <t xml:space="preserve">FY21 DBN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</si>
</sst>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7"/>
      <name val="Calibri"/>
      <family val="2"/>
      <scheme val="minor"/>
    </font>
    <font>
      <sz val="11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64" fontId="1" fillId="0" borderId="1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64" fontId="0" fillId="0" borderId="4" xfId="1" applyNumberFormat="1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164" fontId="1" fillId="0" borderId="5" xfId="1" applyNumberFormat="1" applyFont="1" applyFill="1" applyBorder="1" applyAlignment="1">
      <alignment horizontal="left" vertical="top"/>
    </xf>
    <xf numFmtId="164" fontId="0" fillId="0" borderId="2" xfId="1" applyNumberFormat="1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164" fontId="0" fillId="0" borderId="0" xfId="1" applyNumberFormat="1" applyFont="1" applyFill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164" fontId="0" fillId="0" borderId="4" xfId="1" applyNumberFormat="1" applyFont="1" applyFill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164" fontId="0" fillId="0" borderId="2" xfId="1" applyNumberFormat="1" applyFont="1" applyFill="1" applyBorder="1" applyAlignment="1">
      <alignment horizontal="left" vertical="top"/>
    </xf>
    <xf numFmtId="44" fontId="0" fillId="0" borderId="0" xfId="1" applyFont="1" applyFill="1" applyAlignment="1">
      <alignment horizontal="left" vertical="top"/>
    </xf>
    <xf numFmtId="9" fontId="0" fillId="0" borderId="0" xfId="2" applyFont="1" applyAlignment="1">
      <alignment horizontal="left" vertical="top"/>
    </xf>
    <xf numFmtId="9" fontId="0" fillId="0" borderId="0" xfId="2" applyFont="1" applyFill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64" fontId="0" fillId="0" borderId="3" xfId="1" applyNumberFormat="1" applyFont="1" applyBorder="1" applyAlignment="1">
      <alignment horizontal="left" vertical="top"/>
    </xf>
    <xf numFmtId="164" fontId="0" fillId="0" borderId="3" xfId="1" applyNumberFormat="1" applyFont="1" applyFill="1" applyBorder="1" applyAlignment="1">
      <alignment horizontal="left" vertical="top"/>
    </xf>
    <xf numFmtId="9" fontId="0" fillId="0" borderId="0" xfId="2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164" fontId="5" fillId="0" borderId="0" xfId="1" applyNumberFormat="1" applyFont="1" applyFill="1" applyAlignment="1">
      <alignment horizontal="left" vertical="top"/>
    </xf>
    <xf numFmtId="164" fontId="5" fillId="0" borderId="4" xfId="1" applyNumberFormat="1" applyFont="1" applyFill="1" applyBorder="1" applyAlignment="1">
      <alignment horizontal="left" vertical="top"/>
    </xf>
    <xf numFmtId="164" fontId="5" fillId="0" borderId="4" xfId="1" applyNumberFormat="1" applyFont="1" applyBorder="1" applyAlignment="1">
      <alignment horizontal="left" vertical="top"/>
    </xf>
  </cellXfs>
  <cellStyles count="4">
    <cellStyle name="Currency" xfId="1" builtinId="4"/>
    <cellStyle name="Currency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9"/>
  <sheetViews>
    <sheetView showGridLines="0" tabSelected="1" zoomScale="90" zoomScaleNormal="90" workbookViewId="0">
      <pane ySplit="4" topLeftCell="A5" activePane="bottomLeft" state="frozen"/>
      <selection pane="bottomLeft" activeCell="B8" sqref="B8"/>
    </sheetView>
  </sheetViews>
  <sheetFormatPr defaultColWidth="31.81640625" defaultRowHeight="15" customHeight="1" x14ac:dyDescent="0.35"/>
  <cols>
    <col min="1" max="1" width="4.54296875" style="8" customWidth="1"/>
    <col min="2" max="2" width="16.26953125" style="31" bestFit="1" customWidth="1"/>
    <col min="3" max="4" width="27.54296875" style="8" customWidth="1"/>
    <col min="5" max="9" width="19.1796875" style="32" customWidth="1"/>
    <col min="10" max="10" width="2.1796875" style="27" customWidth="1"/>
    <col min="11" max="11" width="19.1796875" style="8" customWidth="1"/>
    <col min="12" max="12" width="19.1796875" style="32" customWidth="1"/>
    <col min="13" max="16384" width="31.81640625" style="8"/>
  </cols>
  <sheetData>
    <row r="1" spans="1:12" ht="21" x14ac:dyDescent="0.35">
      <c r="A1" s="40" t="s">
        <v>603</v>
      </c>
      <c r="C1" s="41"/>
      <c r="D1" s="41"/>
      <c r="E1" s="42"/>
      <c r="F1" s="42"/>
      <c r="G1" s="42"/>
      <c r="H1" s="42"/>
      <c r="I1" s="42"/>
      <c r="J1" s="43"/>
      <c r="K1" s="41"/>
      <c r="L1" s="42"/>
    </row>
    <row r="3" spans="1:12" s="38" customFormat="1" ht="15" customHeight="1" x14ac:dyDescent="0.35">
      <c r="E3" s="44">
        <v>0.1</v>
      </c>
      <c r="F3" s="44">
        <v>0.1</v>
      </c>
      <c r="G3" s="44">
        <v>0.5</v>
      </c>
      <c r="H3" s="44">
        <v>0.3</v>
      </c>
      <c r="J3" s="39"/>
    </row>
    <row r="4" spans="1:12" s="33" customFormat="1" ht="58" x14ac:dyDescent="0.35">
      <c r="B4" s="3" t="s">
        <v>604</v>
      </c>
      <c r="C4" s="1" t="s">
        <v>0</v>
      </c>
      <c r="D4" s="1" t="s">
        <v>1</v>
      </c>
      <c r="E4" s="2" t="s">
        <v>583</v>
      </c>
      <c r="F4" s="2" t="s">
        <v>584</v>
      </c>
      <c r="G4" s="2" t="s">
        <v>585</v>
      </c>
      <c r="H4" s="2" t="s">
        <v>586</v>
      </c>
      <c r="I4" s="2" t="s">
        <v>447</v>
      </c>
      <c r="J4" s="4"/>
      <c r="K4" s="5" t="s">
        <v>582</v>
      </c>
      <c r="L4" s="5" t="s">
        <v>563</v>
      </c>
    </row>
    <row r="5" spans="1:12" s="14" customFormat="1" ht="15" customHeight="1" x14ac:dyDescent="0.35">
      <c r="A5" s="14">
        <v>1</v>
      </c>
      <c r="B5" s="9" t="s">
        <v>174</v>
      </c>
      <c r="C5" s="10" t="s">
        <v>378</v>
      </c>
      <c r="D5" s="10" t="s">
        <v>175</v>
      </c>
      <c r="E5" s="11">
        <f>K5*$E$3</f>
        <v>30564.715500298364</v>
      </c>
      <c r="F5" s="11">
        <f t="shared" ref="F5:F68" si="0">E5+L5</f>
        <v>55564.715500298364</v>
      </c>
      <c r="G5" s="11">
        <f>K5*$G$3</f>
        <v>152823.57750149182</v>
      </c>
      <c r="H5" s="11">
        <f>K5*$H$3</f>
        <v>91694.146500895091</v>
      </c>
      <c r="I5" s="11">
        <v>330647.15500298364</v>
      </c>
      <c r="J5" s="12"/>
      <c r="K5" s="29">
        <f t="shared" ref="K5:K68" si="1">I5-L5</f>
        <v>305647.15500298364</v>
      </c>
      <c r="L5" s="13">
        <v>25000</v>
      </c>
    </row>
    <row r="6" spans="1:12" s="14" customFormat="1" ht="15" customHeight="1" x14ac:dyDescent="0.35">
      <c r="A6" s="14">
        <v>2</v>
      </c>
      <c r="B6" s="9" t="s">
        <v>176</v>
      </c>
      <c r="C6" s="10" t="s">
        <v>386</v>
      </c>
      <c r="D6" s="10" t="s">
        <v>177</v>
      </c>
      <c r="E6" s="11">
        <f t="shared" ref="E6:E69" si="2">K6*$E$3</f>
        <v>27552.9</v>
      </c>
      <c r="F6" s="11">
        <f t="shared" si="0"/>
        <v>27552.9</v>
      </c>
      <c r="G6" s="11">
        <f t="shared" ref="G6:G69" si="3">K6*$G$3</f>
        <v>137764.5</v>
      </c>
      <c r="H6" s="11">
        <f t="shared" ref="H6:H69" si="4">K6*$H$3</f>
        <v>82658.7</v>
      </c>
      <c r="I6" s="11">
        <v>275529</v>
      </c>
      <c r="J6" s="12"/>
      <c r="K6" s="29">
        <f t="shared" si="1"/>
        <v>275529</v>
      </c>
      <c r="L6" s="13">
        <v>0</v>
      </c>
    </row>
    <row r="7" spans="1:12" s="14" customFormat="1" ht="15" customHeight="1" x14ac:dyDescent="0.35">
      <c r="A7" s="14">
        <v>3</v>
      </c>
      <c r="B7" s="15" t="s">
        <v>178</v>
      </c>
      <c r="C7" s="10" t="s">
        <v>387</v>
      </c>
      <c r="D7" s="10" t="s">
        <v>177</v>
      </c>
      <c r="E7" s="11">
        <f t="shared" si="2"/>
        <v>42898.5</v>
      </c>
      <c r="F7" s="11">
        <f t="shared" si="0"/>
        <v>42898.5</v>
      </c>
      <c r="G7" s="11">
        <f t="shared" si="3"/>
        <v>214492.5</v>
      </c>
      <c r="H7" s="11">
        <f t="shared" si="4"/>
        <v>128695.5</v>
      </c>
      <c r="I7" s="11">
        <v>428985</v>
      </c>
      <c r="J7" s="16"/>
      <c r="K7" s="29">
        <f t="shared" si="1"/>
        <v>428985</v>
      </c>
      <c r="L7" s="13">
        <v>0</v>
      </c>
    </row>
    <row r="8" spans="1:12" s="14" customFormat="1" ht="15" customHeight="1" x14ac:dyDescent="0.35">
      <c r="A8" s="14">
        <v>4</v>
      </c>
      <c r="B8" s="15" t="s">
        <v>179</v>
      </c>
      <c r="C8" s="10" t="s">
        <v>353</v>
      </c>
      <c r="D8" s="10" t="s">
        <v>177</v>
      </c>
      <c r="E8" s="11">
        <f t="shared" si="2"/>
        <v>36640.592121952803</v>
      </c>
      <c r="F8" s="11">
        <f t="shared" si="0"/>
        <v>96640.592121952795</v>
      </c>
      <c r="G8" s="11">
        <f t="shared" si="3"/>
        <v>183202.96060976401</v>
      </c>
      <c r="H8" s="11">
        <f t="shared" si="4"/>
        <v>109921.7763658584</v>
      </c>
      <c r="I8" s="11">
        <v>426405.92121952801</v>
      </c>
      <c r="J8" s="12"/>
      <c r="K8" s="29">
        <f t="shared" si="1"/>
        <v>366405.92121952801</v>
      </c>
      <c r="L8" s="13">
        <v>60000</v>
      </c>
    </row>
    <row r="9" spans="1:12" s="14" customFormat="1" ht="15" customHeight="1" x14ac:dyDescent="0.35">
      <c r="A9" s="14">
        <v>5</v>
      </c>
      <c r="B9" s="15" t="s">
        <v>81</v>
      </c>
      <c r="C9" s="10" t="s">
        <v>82</v>
      </c>
      <c r="D9" s="10" t="s">
        <v>83</v>
      </c>
      <c r="E9" s="11">
        <f t="shared" si="2"/>
        <v>37471.401380000003</v>
      </c>
      <c r="F9" s="11">
        <f t="shared" si="0"/>
        <v>127471.40138</v>
      </c>
      <c r="G9" s="11">
        <f t="shared" si="3"/>
        <v>187357.00690000001</v>
      </c>
      <c r="H9" s="11">
        <f t="shared" si="4"/>
        <v>112414.20414</v>
      </c>
      <c r="I9" s="11">
        <v>464714.01380000002</v>
      </c>
      <c r="J9" s="16"/>
      <c r="K9" s="29">
        <f t="shared" si="1"/>
        <v>374714.01380000002</v>
      </c>
      <c r="L9" s="13">
        <v>90000</v>
      </c>
    </row>
    <row r="10" spans="1:12" s="14" customFormat="1" ht="15" customHeight="1" x14ac:dyDescent="0.35">
      <c r="A10" s="14">
        <v>6</v>
      </c>
      <c r="B10" s="15" t="s">
        <v>180</v>
      </c>
      <c r="C10" s="10" t="s">
        <v>388</v>
      </c>
      <c r="D10" s="10" t="s">
        <v>177</v>
      </c>
      <c r="E10" s="11">
        <f t="shared" si="2"/>
        <v>39992.800000000003</v>
      </c>
      <c r="F10" s="11">
        <f t="shared" si="0"/>
        <v>39992.800000000003</v>
      </c>
      <c r="G10" s="11">
        <f t="shared" si="3"/>
        <v>199964</v>
      </c>
      <c r="H10" s="11">
        <f t="shared" si="4"/>
        <v>119978.4</v>
      </c>
      <c r="I10" s="11">
        <v>399928</v>
      </c>
      <c r="J10" s="16"/>
      <c r="K10" s="29">
        <f t="shared" si="1"/>
        <v>399928</v>
      </c>
      <c r="L10" s="13">
        <v>0</v>
      </c>
    </row>
    <row r="11" spans="1:12" s="14" customFormat="1" ht="15" customHeight="1" x14ac:dyDescent="0.35">
      <c r="A11" s="14">
        <v>7</v>
      </c>
      <c r="B11" s="15" t="s">
        <v>448</v>
      </c>
      <c r="C11" s="10" t="s">
        <v>479</v>
      </c>
      <c r="D11" s="10" t="s">
        <v>589</v>
      </c>
      <c r="E11" s="11">
        <f t="shared" si="2"/>
        <v>12772.2</v>
      </c>
      <c r="F11" s="11">
        <f t="shared" si="0"/>
        <v>12772.2</v>
      </c>
      <c r="G11" s="11">
        <f t="shared" si="3"/>
        <v>63861</v>
      </c>
      <c r="H11" s="11">
        <f t="shared" si="4"/>
        <v>38316.6</v>
      </c>
      <c r="I11" s="11">
        <v>127722</v>
      </c>
      <c r="J11" s="16"/>
      <c r="K11" s="29">
        <f t="shared" si="1"/>
        <v>127722</v>
      </c>
      <c r="L11" s="13">
        <v>0</v>
      </c>
    </row>
    <row r="12" spans="1:12" s="14" customFormat="1" ht="15" customHeight="1" x14ac:dyDescent="0.35">
      <c r="A12" s="14">
        <v>8</v>
      </c>
      <c r="B12" s="15" t="s">
        <v>181</v>
      </c>
      <c r="C12" s="10" t="s">
        <v>508</v>
      </c>
      <c r="D12" s="10" t="s">
        <v>57</v>
      </c>
      <c r="E12" s="11">
        <f t="shared" si="2"/>
        <v>31576.9</v>
      </c>
      <c r="F12" s="11">
        <f t="shared" si="0"/>
        <v>31576.9</v>
      </c>
      <c r="G12" s="11">
        <f t="shared" si="3"/>
        <v>157884.5</v>
      </c>
      <c r="H12" s="11">
        <f t="shared" si="4"/>
        <v>94730.7</v>
      </c>
      <c r="I12" s="11">
        <v>315769</v>
      </c>
      <c r="J12" s="16"/>
      <c r="K12" s="29">
        <f t="shared" si="1"/>
        <v>315769</v>
      </c>
      <c r="L12" s="13">
        <v>0</v>
      </c>
    </row>
    <row r="13" spans="1:12" s="14" customFormat="1" ht="15" customHeight="1" x14ac:dyDescent="0.35">
      <c r="A13" s="14">
        <v>9</v>
      </c>
      <c r="B13" s="15" t="s">
        <v>182</v>
      </c>
      <c r="C13" s="10" t="s">
        <v>509</v>
      </c>
      <c r="D13" s="10" t="s">
        <v>183</v>
      </c>
      <c r="E13" s="11">
        <f t="shared" si="2"/>
        <v>60566.200000000004</v>
      </c>
      <c r="F13" s="11">
        <f t="shared" si="0"/>
        <v>60566.200000000004</v>
      </c>
      <c r="G13" s="11">
        <f t="shared" si="3"/>
        <v>302831</v>
      </c>
      <c r="H13" s="11">
        <f t="shared" si="4"/>
        <v>181698.6</v>
      </c>
      <c r="I13" s="11">
        <v>605662</v>
      </c>
      <c r="J13" s="16"/>
      <c r="K13" s="29">
        <f t="shared" si="1"/>
        <v>605662</v>
      </c>
      <c r="L13" s="13">
        <v>0</v>
      </c>
    </row>
    <row r="14" spans="1:12" s="14" customFormat="1" ht="15" customHeight="1" x14ac:dyDescent="0.35">
      <c r="A14" s="14">
        <v>10</v>
      </c>
      <c r="B14" s="15" t="s">
        <v>184</v>
      </c>
      <c r="C14" s="10" t="s">
        <v>510</v>
      </c>
      <c r="D14" s="10" t="s">
        <v>185</v>
      </c>
      <c r="E14" s="11">
        <f t="shared" si="2"/>
        <v>17448.3</v>
      </c>
      <c r="F14" s="11">
        <f t="shared" si="0"/>
        <v>17448.3</v>
      </c>
      <c r="G14" s="11">
        <f t="shared" si="3"/>
        <v>87241.5</v>
      </c>
      <c r="H14" s="11">
        <f t="shared" si="4"/>
        <v>52344.9</v>
      </c>
      <c r="I14" s="11">
        <v>174483</v>
      </c>
      <c r="J14" s="16"/>
      <c r="K14" s="29">
        <f t="shared" si="1"/>
        <v>174483</v>
      </c>
      <c r="L14" s="13">
        <v>0</v>
      </c>
    </row>
    <row r="15" spans="1:12" s="14" customFormat="1" ht="15" customHeight="1" x14ac:dyDescent="0.35">
      <c r="A15" s="14">
        <v>11</v>
      </c>
      <c r="B15" s="15" t="s">
        <v>136</v>
      </c>
      <c r="C15" s="10" t="s">
        <v>511</v>
      </c>
      <c r="D15" s="10" t="s">
        <v>137</v>
      </c>
      <c r="E15" s="11">
        <f t="shared" si="2"/>
        <v>36911.343148550004</v>
      </c>
      <c r="F15" s="11">
        <f t="shared" si="0"/>
        <v>68911.343148550004</v>
      </c>
      <c r="G15" s="11">
        <f t="shared" si="3"/>
        <v>184556.71574275001</v>
      </c>
      <c r="H15" s="11">
        <f t="shared" si="4"/>
        <v>110734.02944565</v>
      </c>
      <c r="I15" s="11">
        <v>401113.43148550001</v>
      </c>
      <c r="J15" s="16"/>
      <c r="K15" s="29">
        <f t="shared" si="1"/>
        <v>369113.43148550001</v>
      </c>
      <c r="L15" s="13">
        <v>32000</v>
      </c>
    </row>
    <row r="16" spans="1:12" s="14" customFormat="1" ht="15" customHeight="1" x14ac:dyDescent="0.35">
      <c r="A16" s="14">
        <v>12</v>
      </c>
      <c r="B16" s="15" t="s">
        <v>186</v>
      </c>
      <c r="C16" s="10" t="s">
        <v>512</v>
      </c>
      <c r="D16" s="10" t="s">
        <v>590</v>
      </c>
      <c r="E16" s="11">
        <f t="shared" si="2"/>
        <v>40625.100000000006</v>
      </c>
      <c r="F16" s="11">
        <f t="shared" si="0"/>
        <v>40625.100000000006</v>
      </c>
      <c r="G16" s="11">
        <f t="shared" si="3"/>
        <v>203125.5</v>
      </c>
      <c r="H16" s="11">
        <f t="shared" si="4"/>
        <v>121875.29999999999</v>
      </c>
      <c r="I16" s="11">
        <v>406251</v>
      </c>
      <c r="J16" s="16"/>
      <c r="K16" s="29">
        <f t="shared" si="1"/>
        <v>406251</v>
      </c>
      <c r="L16" s="13">
        <v>0</v>
      </c>
    </row>
    <row r="17" spans="1:12" s="14" customFormat="1" ht="15" customHeight="1" x14ac:dyDescent="0.35">
      <c r="A17" s="14">
        <v>13</v>
      </c>
      <c r="B17" s="15" t="s">
        <v>449</v>
      </c>
      <c r="C17" s="10" t="s">
        <v>513</v>
      </c>
      <c r="D17" s="10" t="s">
        <v>594</v>
      </c>
      <c r="E17" s="11">
        <f t="shared" si="2"/>
        <v>15000</v>
      </c>
      <c r="F17" s="11">
        <f t="shared" si="0"/>
        <v>15000</v>
      </c>
      <c r="G17" s="11">
        <f t="shared" si="3"/>
        <v>75000</v>
      </c>
      <c r="H17" s="11">
        <f t="shared" si="4"/>
        <v>45000</v>
      </c>
      <c r="I17" s="11">
        <v>150000</v>
      </c>
      <c r="J17" s="16"/>
      <c r="K17" s="29">
        <f t="shared" si="1"/>
        <v>150000</v>
      </c>
      <c r="L17" s="13">
        <v>0</v>
      </c>
    </row>
    <row r="18" spans="1:12" s="14" customFormat="1" ht="15" customHeight="1" x14ac:dyDescent="0.35">
      <c r="A18" s="14">
        <v>14</v>
      </c>
      <c r="B18" s="15" t="s">
        <v>187</v>
      </c>
      <c r="C18" s="10" t="s">
        <v>514</v>
      </c>
      <c r="D18" s="10" t="s">
        <v>41</v>
      </c>
      <c r="E18" s="11">
        <f t="shared" si="2"/>
        <v>21820.7</v>
      </c>
      <c r="F18" s="11">
        <f t="shared" si="0"/>
        <v>21820.7</v>
      </c>
      <c r="G18" s="11">
        <f t="shared" si="3"/>
        <v>109103.5</v>
      </c>
      <c r="H18" s="11">
        <f t="shared" si="4"/>
        <v>65462.1</v>
      </c>
      <c r="I18" s="11">
        <v>218207</v>
      </c>
      <c r="J18" s="16"/>
      <c r="K18" s="29">
        <f t="shared" si="1"/>
        <v>218207</v>
      </c>
      <c r="L18" s="13">
        <v>0</v>
      </c>
    </row>
    <row r="19" spans="1:12" s="14" customFormat="1" ht="15" customHeight="1" x14ac:dyDescent="0.35">
      <c r="A19" s="14">
        <v>15</v>
      </c>
      <c r="B19" s="15" t="s">
        <v>93</v>
      </c>
      <c r="C19" s="10" t="s">
        <v>515</v>
      </c>
      <c r="D19" s="10" t="s">
        <v>54</v>
      </c>
      <c r="E19" s="11">
        <f t="shared" si="2"/>
        <v>35092.056912270004</v>
      </c>
      <c r="F19" s="11">
        <f t="shared" si="0"/>
        <v>139092.05691227</v>
      </c>
      <c r="G19" s="11">
        <f t="shared" si="3"/>
        <v>175460.28456135001</v>
      </c>
      <c r="H19" s="11">
        <f t="shared" si="4"/>
        <v>105276.17073681</v>
      </c>
      <c r="I19" s="11">
        <v>454920.56912270002</v>
      </c>
      <c r="J19" s="16"/>
      <c r="K19" s="29">
        <f t="shared" si="1"/>
        <v>350920.56912270002</v>
      </c>
      <c r="L19" s="13">
        <v>104000</v>
      </c>
    </row>
    <row r="20" spans="1:12" s="14" customFormat="1" ht="15" customHeight="1" x14ac:dyDescent="0.35">
      <c r="A20" s="14">
        <v>16</v>
      </c>
      <c r="B20" s="15" t="s">
        <v>450</v>
      </c>
      <c r="C20" s="10" t="s">
        <v>516</v>
      </c>
      <c r="D20" s="10" t="s">
        <v>94</v>
      </c>
      <c r="E20" s="11">
        <f t="shared" si="2"/>
        <v>12800</v>
      </c>
      <c r="F20" s="11">
        <f t="shared" si="0"/>
        <v>12800</v>
      </c>
      <c r="G20" s="11">
        <f t="shared" si="3"/>
        <v>64000</v>
      </c>
      <c r="H20" s="11">
        <f t="shared" si="4"/>
        <v>38400</v>
      </c>
      <c r="I20" s="11">
        <v>128000</v>
      </c>
      <c r="J20" s="16"/>
      <c r="K20" s="29">
        <f t="shared" si="1"/>
        <v>128000</v>
      </c>
      <c r="L20" s="13">
        <v>0</v>
      </c>
    </row>
    <row r="21" spans="1:12" s="14" customFormat="1" ht="15" customHeight="1" x14ac:dyDescent="0.35">
      <c r="A21" s="14">
        <v>17</v>
      </c>
      <c r="B21" s="9" t="s">
        <v>445</v>
      </c>
      <c r="C21" s="10" t="s">
        <v>517</v>
      </c>
      <c r="D21" s="10" t="s">
        <v>553</v>
      </c>
      <c r="E21" s="11">
        <f t="shared" si="2"/>
        <v>44318.607523390005</v>
      </c>
      <c r="F21" s="11">
        <f t="shared" si="0"/>
        <v>44318.607523390005</v>
      </c>
      <c r="G21" s="11">
        <f t="shared" si="3"/>
        <v>221593.03761694999</v>
      </c>
      <c r="H21" s="11">
        <f t="shared" si="4"/>
        <v>132955.82257016998</v>
      </c>
      <c r="I21" s="11">
        <v>443186.07523389999</v>
      </c>
      <c r="J21" s="12"/>
      <c r="K21" s="29">
        <f t="shared" si="1"/>
        <v>443186.07523389999</v>
      </c>
      <c r="L21" s="13">
        <v>0</v>
      </c>
    </row>
    <row r="22" spans="1:12" s="14" customFormat="1" ht="15" customHeight="1" x14ac:dyDescent="0.35">
      <c r="A22" s="14">
        <v>18</v>
      </c>
      <c r="B22" s="9" t="s">
        <v>189</v>
      </c>
      <c r="C22" s="10" t="s">
        <v>518</v>
      </c>
      <c r="D22" s="10" t="s">
        <v>190</v>
      </c>
      <c r="E22" s="11">
        <f t="shared" si="2"/>
        <v>28381.600000000002</v>
      </c>
      <c r="F22" s="11">
        <f t="shared" si="0"/>
        <v>28381.600000000002</v>
      </c>
      <c r="G22" s="11">
        <f t="shared" si="3"/>
        <v>141908</v>
      </c>
      <c r="H22" s="11">
        <f t="shared" si="4"/>
        <v>85144.8</v>
      </c>
      <c r="I22" s="11">
        <v>283816</v>
      </c>
      <c r="J22" s="12"/>
      <c r="K22" s="29">
        <f t="shared" si="1"/>
        <v>283816</v>
      </c>
      <c r="L22" s="13">
        <v>0</v>
      </c>
    </row>
    <row r="23" spans="1:12" s="14" customFormat="1" ht="15" customHeight="1" x14ac:dyDescent="0.35">
      <c r="A23" s="14">
        <v>19</v>
      </c>
      <c r="B23" s="9" t="s">
        <v>191</v>
      </c>
      <c r="C23" s="10" t="s">
        <v>519</v>
      </c>
      <c r="D23" s="10" t="s">
        <v>14</v>
      </c>
      <c r="E23" s="11">
        <f t="shared" si="2"/>
        <v>40524.586985770002</v>
      </c>
      <c r="F23" s="11">
        <f t="shared" si="0"/>
        <v>154524.58698577</v>
      </c>
      <c r="G23" s="11">
        <f t="shared" si="3"/>
        <v>202622.93492885001</v>
      </c>
      <c r="H23" s="11">
        <f t="shared" si="4"/>
        <v>121573.76095731001</v>
      </c>
      <c r="I23" s="11">
        <v>519245.86985770002</v>
      </c>
      <c r="J23" s="12"/>
      <c r="K23" s="29">
        <f t="shared" si="1"/>
        <v>405245.86985770002</v>
      </c>
      <c r="L23" s="13">
        <v>114000</v>
      </c>
    </row>
    <row r="24" spans="1:12" s="14" customFormat="1" ht="15" customHeight="1" x14ac:dyDescent="0.35">
      <c r="A24" s="14">
        <v>20</v>
      </c>
      <c r="B24" s="15" t="s">
        <v>192</v>
      </c>
      <c r="C24" s="10" t="s">
        <v>520</v>
      </c>
      <c r="D24" s="10" t="s">
        <v>185</v>
      </c>
      <c r="E24" s="11">
        <f t="shared" si="2"/>
        <v>30378.400000000001</v>
      </c>
      <c r="F24" s="11">
        <f t="shared" si="0"/>
        <v>30378.400000000001</v>
      </c>
      <c r="G24" s="11">
        <f t="shared" si="3"/>
        <v>151892</v>
      </c>
      <c r="H24" s="11">
        <f t="shared" si="4"/>
        <v>91135.2</v>
      </c>
      <c r="I24" s="11">
        <v>303784</v>
      </c>
      <c r="J24" s="16"/>
      <c r="K24" s="29">
        <f t="shared" si="1"/>
        <v>303784</v>
      </c>
      <c r="L24" s="13">
        <v>0</v>
      </c>
    </row>
    <row r="25" spans="1:12" s="14" customFormat="1" ht="15" customHeight="1" x14ac:dyDescent="0.35">
      <c r="A25" s="14">
        <v>21</v>
      </c>
      <c r="B25" s="9" t="s">
        <v>193</v>
      </c>
      <c r="C25" s="10" t="s">
        <v>521</v>
      </c>
      <c r="D25" s="10" t="s">
        <v>194</v>
      </c>
      <c r="E25" s="11">
        <f t="shared" si="2"/>
        <v>27250.600000000002</v>
      </c>
      <c r="F25" s="11">
        <f t="shared" si="0"/>
        <v>27250.600000000002</v>
      </c>
      <c r="G25" s="11">
        <f t="shared" si="3"/>
        <v>136253</v>
      </c>
      <c r="H25" s="11">
        <f t="shared" si="4"/>
        <v>81751.8</v>
      </c>
      <c r="I25" s="11">
        <v>272506</v>
      </c>
      <c r="J25" s="12"/>
      <c r="K25" s="29">
        <f t="shared" si="1"/>
        <v>272506</v>
      </c>
      <c r="L25" s="13">
        <v>0</v>
      </c>
    </row>
    <row r="26" spans="1:12" s="14" customFormat="1" ht="15" customHeight="1" x14ac:dyDescent="0.35">
      <c r="A26" s="14">
        <v>22</v>
      </c>
      <c r="B26" s="9" t="s">
        <v>146</v>
      </c>
      <c r="C26" s="10" t="s">
        <v>522</v>
      </c>
      <c r="D26" s="10" t="s">
        <v>553</v>
      </c>
      <c r="E26" s="11">
        <f t="shared" si="2"/>
        <v>30254.12520074</v>
      </c>
      <c r="F26" s="11">
        <f t="shared" si="0"/>
        <v>92294.125200740003</v>
      </c>
      <c r="G26" s="11">
        <f t="shared" si="3"/>
        <v>151270.62600369999</v>
      </c>
      <c r="H26" s="11">
        <f t="shared" si="4"/>
        <v>90762.375602219996</v>
      </c>
      <c r="I26" s="11">
        <v>364581.25200739998</v>
      </c>
      <c r="J26" s="12"/>
      <c r="K26" s="29">
        <f t="shared" si="1"/>
        <v>302541.25200739998</v>
      </c>
      <c r="L26" s="13">
        <v>62040</v>
      </c>
    </row>
    <row r="27" spans="1:12" s="14" customFormat="1" ht="15" customHeight="1" x14ac:dyDescent="0.35">
      <c r="A27" s="14">
        <v>23</v>
      </c>
      <c r="B27" s="15" t="s">
        <v>195</v>
      </c>
      <c r="C27" s="10" t="s">
        <v>523</v>
      </c>
      <c r="D27" s="10" t="s">
        <v>94</v>
      </c>
      <c r="E27" s="11">
        <f t="shared" si="2"/>
        <v>16692.891245000003</v>
      </c>
      <c r="F27" s="11">
        <f t="shared" si="0"/>
        <v>16692.891245000003</v>
      </c>
      <c r="G27" s="11">
        <f t="shared" si="3"/>
        <v>83464.456225000002</v>
      </c>
      <c r="H27" s="11">
        <f t="shared" si="4"/>
        <v>50078.673734999997</v>
      </c>
      <c r="I27" s="11">
        <v>166928.91245</v>
      </c>
      <c r="J27" s="12"/>
      <c r="K27" s="29">
        <f t="shared" si="1"/>
        <v>166928.91245</v>
      </c>
      <c r="L27" s="13">
        <v>0</v>
      </c>
    </row>
    <row r="28" spans="1:12" s="14" customFormat="1" ht="15" customHeight="1" x14ac:dyDescent="0.35">
      <c r="A28" s="14">
        <v>24</v>
      </c>
      <c r="B28" s="9" t="s">
        <v>188</v>
      </c>
      <c r="C28" s="10" t="s">
        <v>524</v>
      </c>
      <c r="D28" s="10" t="s">
        <v>591</v>
      </c>
      <c r="E28" s="11">
        <f t="shared" si="2"/>
        <v>37918.598438400004</v>
      </c>
      <c r="F28" s="11">
        <f t="shared" si="0"/>
        <v>67918.598438400004</v>
      </c>
      <c r="G28" s="11">
        <f t="shared" si="3"/>
        <v>189592.99219200001</v>
      </c>
      <c r="H28" s="11">
        <f t="shared" si="4"/>
        <v>113755.7953152</v>
      </c>
      <c r="I28" s="11">
        <v>409185.98438400001</v>
      </c>
      <c r="J28" s="12"/>
      <c r="K28" s="29">
        <f t="shared" si="1"/>
        <v>379185.98438400001</v>
      </c>
      <c r="L28" s="13">
        <v>30000</v>
      </c>
    </row>
    <row r="29" spans="1:12" s="14" customFormat="1" ht="15" customHeight="1" x14ac:dyDescent="0.35">
      <c r="A29" s="14">
        <v>25</v>
      </c>
      <c r="B29" s="9" t="s">
        <v>147</v>
      </c>
      <c r="C29" s="10" t="s">
        <v>148</v>
      </c>
      <c r="D29" s="10" t="s">
        <v>589</v>
      </c>
      <c r="E29" s="11">
        <f t="shared" si="2"/>
        <v>36209.310354000001</v>
      </c>
      <c r="F29" s="11">
        <f t="shared" si="0"/>
        <v>36209.310354000001</v>
      </c>
      <c r="G29" s="11">
        <f t="shared" si="3"/>
        <v>181046.55176999999</v>
      </c>
      <c r="H29" s="11">
        <f t="shared" si="4"/>
        <v>108627.93106199999</v>
      </c>
      <c r="I29" s="11">
        <v>362093.10353999998</v>
      </c>
      <c r="J29" s="12"/>
      <c r="K29" s="29">
        <f t="shared" si="1"/>
        <v>362093.10353999998</v>
      </c>
      <c r="L29" s="13">
        <v>0</v>
      </c>
    </row>
    <row r="30" spans="1:12" s="14" customFormat="1" ht="15" customHeight="1" x14ac:dyDescent="0.35">
      <c r="A30" s="14">
        <v>26</v>
      </c>
      <c r="B30" s="15" t="s">
        <v>196</v>
      </c>
      <c r="C30" s="10" t="s">
        <v>337</v>
      </c>
      <c r="D30" s="10" t="s">
        <v>94</v>
      </c>
      <c r="E30" s="11">
        <f t="shared" si="2"/>
        <v>16823.001341000003</v>
      </c>
      <c r="F30" s="11">
        <f t="shared" si="0"/>
        <v>16823.001341000003</v>
      </c>
      <c r="G30" s="11">
        <f t="shared" si="3"/>
        <v>84115.006705000007</v>
      </c>
      <c r="H30" s="11">
        <f t="shared" si="4"/>
        <v>50469.004023000001</v>
      </c>
      <c r="I30" s="11">
        <v>168230.01341000001</v>
      </c>
      <c r="J30" s="12"/>
      <c r="K30" s="29">
        <f t="shared" si="1"/>
        <v>168230.01341000001</v>
      </c>
      <c r="L30" s="13">
        <v>0</v>
      </c>
    </row>
    <row r="31" spans="1:12" s="14" customFormat="1" ht="15" customHeight="1" x14ac:dyDescent="0.35">
      <c r="A31" s="14">
        <v>27</v>
      </c>
      <c r="B31" s="9" t="s">
        <v>197</v>
      </c>
      <c r="C31" s="10" t="s">
        <v>389</v>
      </c>
      <c r="D31" s="10" t="s">
        <v>592</v>
      </c>
      <c r="E31" s="11">
        <f t="shared" si="2"/>
        <v>41453.800000000003</v>
      </c>
      <c r="F31" s="11">
        <f t="shared" si="0"/>
        <v>41453.800000000003</v>
      </c>
      <c r="G31" s="11">
        <f t="shared" si="3"/>
        <v>207269</v>
      </c>
      <c r="H31" s="11">
        <f t="shared" si="4"/>
        <v>124361.4</v>
      </c>
      <c r="I31" s="11">
        <v>414538</v>
      </c>
      <c r="J31" s="12"/>
      <c r="K31" s="29">
        <f t="shared" si="1"/>
        <v>414538</v>
      </c>
      <c r="L31" s="13">
        <v>0</v>
      </c>
    </row>
    <row r="32" spans="1:12" s="14" customFormat="1" ht="15" customHeight="1" x14ac:dyDescent="0.35">
      <c r="A32" s="14">
        <v>28</v>
      </c>
      <c r="B32" s="9" t="s">
        <v>28</v>
      </c>
      <c r="C32" s="10" t="s">
        <v>29</v>
      </c>
      <c r="D32" s="10" t="s">
        <v>30</v>
      </c>
      <c r="E32" s="11">
        <f t="shared" si="2"/>
        <v>46946.722051000004</v>
      </c>
      <c r="F32" s="11">
        <f t="shared" si="0"/>
        <v>176946.72205099999</v>
      </c>
      <c r="G32" s="11">
        <f t="shared" si="3"/>
        <v>234733.61025500001</v>
      </c>
      <c r="H32" s="11">
        <f t="shared" si="4"/>
        <v>140840.166153</v>
      </c>
      <c r="I32" s="11">
        <v>599467.22051000001</v>
      </c>
      <c r="J32" s="12"/>
      <c r="K32" s="29">
        <f t="shared" si="1"/>
        <v>469467.22051000001</v>
      </c>
      <c r="L32" s="13">
        <v>130000</v>
      </c>
    </row>
    <row r="33" spans="1:12" s="14" customFormat="1" ht="15" customHeight="1" x14ac:dyDescent="0.35">
      <c r="A33" s="14">
        <v>29</v>
      </c>
      <c r="B33" s="9" t="s">
        <v>198</v>
      </c>
      <c r="C33" s="10" t="s">
        <v>354</v>
      </c>
      <c r="D33" s="10" t="s">
        <v>94</v>
      </c>
      <c r="E33" s="11">
        <f t="shared" si="2"/>
        <v>28867.798308810692</v>
      </c>
      <c r="F33" s="11">
        <f t="shared" si="0"/>
        <v>113867.79830881068</v>
      </c>
      <c r="G33" s="11">
        <f t="shared" si="3"/>
        <v>144338.99154405345</v>
      </c>
      <c r="H33" s="11">
        <f t="shared" si="4"/>
        <v>86603.394926432069</v>
      </c>
      <c r="I33" s="11">
        <v>373677.98308810691</v>
      </c>
      <c r="J33" s="12"/>
      <c r="K33" s="29">
        <f t="shared" si="1"/>
        <v>288677.98308810691</v>
      </c>
      <c r="L33" s="13">
        <v>85000</v>
      </c>
    </row>
    <row r="34" spans="1:12" s="14" customFormat="1" ht="15" customHeight="1" x14ac:dyDescent="0.35">
      <c r="A34" s="14">
        <v>30</v>
      </c>
      <c r="B34" s="9" t="s">
        <v>199</v>
      </c>
      <c r="C34" s="10" t="s">
        <v>390</v>
      </c>
      <c r="D34" s="10" t="s">
        <v>592</v>
      </c>
      <c r="E34" s="11">
        <f t="shared" si="2"/>
        <v>36942</v>
      </c>
      <c r="F34" s="11">
        <f t="shared" si="0"/>
        <v>36942</v>
      </c>
      <c r="G34" s="11">
        <f t="shared" si="3"/>
        <v>184710</v>
      </c>
      <c r="H34" s="11">
        <f t="shared" si="4"/>
        <v>110826</v>
      </c>
      <c r="I34" s="11">
        <v>369420</v>
      </c>
      <c r="J34" s="12"/>
      <c r="K34" s="29">
        <f t="shared" si="1"/>
        <v>369420</v>
      </c>
      <c r="L34" s="13">
        <v>0</v>
      </c>
    </row>
    <row r="35" spans="1:12" s="14" customFormat="1" ht="15" customHeight="1" x14ac:dyDescent="0.35">
      <c r="A35" s="14">
        <v>31</v>
      </c>
      <c r="B35" s="9" t="s">
        <v>120</v>
      </c>
      <c r="C35" s="10" t="s">
        <v>121</v>
      </c>
      <c r="D35" s="10" t="s">
        <v>553</v>
      </c>
      <c r="E35" s="11">
        <f t="shared" si="2"/>
        <v>30204.702269540001</v>
      </c>
      <c r="F35" s="11">
        <f t="shared" si="0"/>
        <v>150204.70226953999</v>
      </c>
      <c r="G35" s="11">
        <f t="shared" si="3"/>
        <v>151023.5113477</v>
      </c>
      <c r="H35" s="11">
        <f t="shared" si="4"/>
        <v>90614.106808619996</v>
      </c>
      <c r="I35" s="11">
        <v>422047.0226954</v>
      </c>
      <c r="J35" s="12"/>
      <c r="K35" s="29">
        <f t="shared" si="1"/>
        <v>302047.0226954</v>
      </c>
      <c r="L35" s="13">
        <v>120000</v>
      </c>
    </row>
    <row r="36" spans="1:12" s="14" customFormat="1" ht="15" customHeight="1" x14ac:dyDescent="0.35">
      <c r="A36" s="14">
        <v>32</v>
      </c>
      <c r="B36" s="9" t="s">
        <v>200</v>
      </c>
      <c r="C36" s="10" t="s">
        <v>444</v>
      </c>
      <c r="D36" s="10" t="s">
        <v>185</v>
      </c>
      <c r="E36" s="11">
        <f t="shared" si="2"/>
        <v>31367.5</v>
      </c>
      <c r="F36" s="11">
        <f t="shared" si="0"/>
        <v>31367.5</v>
      </c>
      <c r="G36" s="11">
        <f t="shared" si="3"/>
        <v>156837.5</v>
      </c>
      <c r="H36" s="11">
        <f t="shared" si="4"/>
        <v>94102.5</v>
      </c>
      <c r="I36" s="11">
        <v>313675</v>
      </c>
      <c r="J36" s="12"/>
      <c r="K36" s="29">
        <f t="shared" si="1"/>
        <v>313675</v>
      </c>
      <c r="L36" s="13">
        <v>0</v>
      </c>
    </row>
    <row r="37" spans="1:12" s="14" customFormat="1" ht="15" customHeight="1" x14ac:dyDescent="0.35">
      <c r="A37" s="14">
        <v>33</v>
      </c>
      <c r="B37" s="9" t="s">
        <v>451</v>
      </c>
      <c r="C37" s="10" t="s">
        <v>525</v>
      </c>
      <c r="D37" s="10" t="s">
        <v>591</v>
      </c>
      <c r="E37" s="11">
        <f t="shared" si="2"/>
        <v>18514</v>
      </c>
      <c r="F37" s="11">
        <f t="shared" si="0"/>
        <v>18514</v>
      </c>
      <c r="G37" s="11">
        <f t="shared" si="3"/>
        <v>92570</v>
      </c>
      <c r="H37" s="11">
        <f t="shared" si="4"/>
        <v>55542</v>
      </c>
      <c r="I37" s="11">
        <v>185140</v>
      </c>
      <c r="J37" s="12"/>
      <c r="K37" s="29">
        <f t="shared" si="1"/>
        <v>185140</v>
      </c>
      <c r="L37" s="13">
        <v>0</v>
      </c>
    </row>
    <row r="38" spans="1:12" s="14" customFormat="1" ht="15" customHeight="1" x14ac:dyDescent="0.35">
      <c r="A38" s="14">
        <v>34</v>
      </c>
      <c r="B38" s="15" t="s">
        <v>201</v>
      </c>
      <c r="C38" s="10" t="s">
        <v>338</v>
      </c>
      <c r="D38" s="10" t="s">
        <v>591</v>
      </c>
      <c r="E38" s="11">
        <f t="shared" si="2"/>
        <v>16775.196129</v>
      </c>
      <c r="F38" s="11">
        <f t="shared" si="0"/>
        <v>16775.196129</v>
      </c>
      <c r="G38" s="11">
        <f t="shared" si="3"/>
        <v>83875.980645000003</v>
      </c>
      <c r="H38" s="11">
        <f t="shared" si="4"/>
        <v>50325.588387000003</v>
      </c>
      <c r="I38" s="11">
        <v>167751.96129000001</v>
      </c>
      <c r="J38" s="12"/>
      <c r="K38" s="29">
        <f t="shared" si="1"/>
        <v>167751.96129000001</v>
      </c>
      <c r="L38" s="13">
        <v>0</v>
      </c>
    </row>
    <row r="39" spans="1:12" s="14" customFormat="1" ht="15" customHeight="1" x14ac:dyDescent="0.35">
      <c r="A39" s="14">
        <v>35</v>
      </c>
      <c r="B39" s="6" t="s">
        <v>202</v>
      </c>
      <c r="C39" s="10" t="s">
        <v>391</v>
      </c>
      <c r="D39" s="10" t="s">
        <v>593</v>
      </c>
      <c r="E39" s="11">
        <f t="shared" si="2"/>
        <v>29817.200000000001</v>
      </c>
      <c r="F39" s="11">
        <f t="shared" si="0"/>
        <v>29817.200000000001</v>
      </c>
      <c r="G39" s="11">
        <f t="shared" si="3"/>
        <v>149086</v>
      </c>
      <c r="H39" s="11">
        <f t="shared" si="4"/>
        <v>89451.599999999991</v>
      </c>
      <c r="I39" s="11">
        <v>298172</v>
      </c>
      <c r="J39" s="12"/>
      <c r="K39" s="29">
        <f t="shared" si="1"/>
        <v>298172</v>
      </c>
      <c r="L39" s="13">
        <v>0</v>
      </c>
    </row>
    <row r="40" spans="1:12" s="14" customFormat="1" ht="15" customHeight="1" x14ac:dyDescent="0.35">
      <c r="A40" s="14">
        <v>36</v>
      </c>
      <c r="B40" s="6" t="s">
        <v>203</v>
      </c>
      <c r="C40" s="10" t="s">
        <v>392</v>
      </c>
      <c r="D40" s="10" t="s">
        <v>185</v>
      </c>
      <c r="E40" s="11">
        <f t="shared" si="2"/>
        <v>37909.300000000003</v>
      </c>
      <c r="F40" s="11">
        <f t="shared" si="0"/>
        <v>37909.300000000003</v>
      </c>
      <c r="G40" s="11">
        <f t="shared" si="3"/>
        <v>189546.5</v>
      </c>
      <c r="H40" s="11">
        <f t="shared" si="4"/>
        <v>113727.9</v>
      </c>
      <c r="I40" s="11">
        <v>379093</v>
      </c>
      <c r="J40" s="12"/>
      <c r="K40" s="29">
        <f t="shared" si="1"/>
        <v>379093</v>
      </c>
      <c r="L40" s="13">
        <v>0</v>
      </c>
    </row>
    <row r="41" spans="1:12" s="14" customFormat="1" ht="15" customHeight="1" x14ac:dyDescent="0.35">
      <c r="A41" s="14">
        <v>37</v>
      </c>
      <c r="B41" s="6" t="s">
        <v>66</v>
      </c>
      <c r="C41" s="10" t="s">
        <v>67</v>
      </c>
      <c r="D41" s="10" t="s">
        <v>57</v>
      </c>
      <c r="E41" s="11">
        <f t="shared" si="2"/>
        <v>43555.777934240003</v>
      </c>
      <c r="F41" s="11">
        <f t="shared" si="0"/>
        <v>93555.777934240003</v>
      </c>
      <c r="G41" s="11">
        <f t="shared" si="3"/>
        <v>217778.88967120001</v>
      </c>
      <c r="H41" s="11">
        <f t="shared" si="4"/>
        <v>130667.33380272001</v>
      </c>
      <c r="I41" s="11">
        <v>485557.77934240003</v>
      </c>
      <c r="J41" s="12"/>
      <c r="K41" s="29">
        <f t="shared" si="1"/>
        <v>435557.77934240003</v>
      </c>
      <c r="L41" s="13">
        <v>50000</v>
      </c>
    </row>
    <row r="42" spans="1:12" s="14" customFormat="1" ht="15" customHeight="1" x14ac:dyDescent="0.35">
      <c r="A42" s="14">
        <v>38</v>
      </c>
      <c r="B42" s="15" t="s">
        <v>204</v>
      </c>
      <c r="C42" s="10" t="s">
        <v>339</v>
      </c>
      <c r="D42" s="10" t="s">
        <v>591</v>
      </c>
      <c r="E42" s="11">
        <f t="shared" si="2"/>
        <v>16813.609955000004</v>
      </c>
      <c r="F42" s="11">
        <f t="shared" si="0"/>
        <v>16813.609955000004</v>
      </c>
      <c r="G42" s="11">
        <f t="shared" si="3"/>
        <v>84068.049775000007</v>
      </c>
      <c r="H42" s="11">
        <f t="shared" si="4"/>
        <v>50440.829865</v>
      </c>
      <c r="I42" s="11">
        <v>168136.09955000001</v>
      </c>
      <c r="J42" s="12"/>
      <c r="K42" s="29">
        <f t="shared" si="1"/>
        <v>168136.09955000001</v>
      </c>
      <c r="L42" s="13">
        <v>0</v>
      </c>
    </row>
    <row r="43" spans="1:12" s="14" customFormat="1" ht="15" customHeight="1" x14ac:dyDescent="0.35">
      <c r="A43" s="14">
        <v>39</v>
      </c>
      <c r="B43" s="6" t="s">
        <v>452</v>
      </c>
      <c r="C43" s="10" t="s">
        <v>480</v>
      </c>
      <c r="D43" s="10" t="s">
        <v>589</v>
      </c>
      <c r="E43" s="11">
        <f t="shared" si="2"/>
        <v>12772.2</v>
      </c>
      <c r="F43" s="11">
        <f t="shared" si="0"/>
        <v>12772.2</v>
      </c>
      <c r="G43" s="11">
        <f t="shared" si="3"/>
        <v>63861</v>
      </c>
      <c r="H43" s="11">
        <f t="shared" si="4"/>
        <v>38316.6</v>
      </c>
      <c r="I43" s="11">
        <v>127722</v>
      </c>
      <c r="J43" s="12"/>
      <c r="K43" s="29">
        <f t="shared" si="1"/>
        <v>127722</v>
      </c>
      <c r="L43" s="13">
        <v>0</v>
      </c>
    </row>
    <row r="44" spans="1:12" s="14" customFormat="1" ht="15" customHeight="1" x14ac:dyDescent="0.35">
      <c r="A44" s="14">
        <v>40</v>
      </c>
      <c r="B44" s="6" t="s">
        <v>205</v>
      </c>
      <c r="C44" s="10" t="s">
        <v>393</v>
      </c>
      <c r="D44" s="10" t="s">
        <v>591</v>
      </c>
      <c r="E44" s="11">
        <f t="shared" si="2"/>
        <v>23294.7</v>
      </c>
      <c r="F44" s="11">
        <f t="shared" si="0"/>
        <v>23294.7</v>
      </c>
      <c r="G44" s="11">
        <f t="shared" si="3"/>
        <v>116473.5</v>
      </c>
      <c r="H44" s="11">
        <f t="shared" si="4"/>
        <v>69884.099999999991</v>
      </c>
      <c r="I44" s="11">
        <v>232947</v>
      </c>
      <c r="J44" s="12"/>
      <c r="K44" s="29">
        <f t="shared" si="1"/>
        <v>232947</v>
      </c>
      <c r="L44" s="13">
        <v>0</v>
      </c>
    </row>
    <row r="45" spans="1:12" s="14" customFormat="1" ht="15" customHeight="1" x14ac:dyDescent="0.35">
      <c r="A45" s="14">
        <v>41</v>
      </c>
      <c r="B45" s="15" t="s">
        <v>206</v>
      </c>
      <c r="C45" s="10" t="s">
        <v>340</v>
      </c>
      <c r="D45" s="10" t="s">
        <v>591</v>
      </c>
      <c r="E45" s="11">
        <f t="shared" si="2"/>
        <v>16879.22781873</v>
      </c>
      <c r="F45" s="11">
        <f t="shared" si="0"/>
        <v>16879.22781873</v>
      </c>
      <c r="G45" s="11">
        <f t="shared" si="3"/>
        <v>84396.139093649996</v>
      </c>
      <c r="H45" s="11">
        <f t="shared" si="4"/>
        <v>50637.683456189996</v>
      </c>
      <c r="I45" s="11">
        <v>168792.27818729999</v>
      </c>
      <c r="J45" s="12"/>
      <c r="K45" s="29">
        <f t="shared" si="1"/>
        <v>168792.27818729999</v>
      </c>
      <c r="L45" s="13">
        <v>0</v>
      </c>
    </row>
    <row r="46" spans="1:12" s="14" customFormat="1" ht="15" customHeight="1" x14ac:dyDescent="0.35">
      <c r="A46" s="14">
        <v>42</v>
      </c>
      <c r="B46" s="6" t="s">
        <v>453</v>
      </c>
      <c r="C46" s="10" t="s">
        <v>481</v>
      </c>
      <c r="D46" s="10" t="s">
        <v>589</v>
      </c>
      <c r="E46" s="11">
        <f t="shared" si="2"/>
        <v>12772.2</v>
      </c>
      <c r="F46" s="11">
        <f t="shared" si="0"/>
        <v>12772.2</v>
      </c>
      <c r="G46" s="11">
        <f t="shared" si="3"/>
        <v>63861</v>
      </c>
      <c r="H46" s="11">
        <f t="shared" si="4"/>
        <v>38316.6</v>
      </c>
      <c r="I46" s="11">
        <v>127722</v>
      </c>
      <c r="J46" s="12"/>
      <c r="K46" s="29">
        <f t="shared" si="1"/>
        <v>127722</v>
      </c>
      <c r="L46" s="13">
        <v>0</v>
      </c>
    </row>
    <row r="47" spans="1:12" s="14" customFormat="1" ht="15" customHeight="1" x14ac:dyDescent="0.35">
      <c r="A47" s="14">
        <v>43</v>
      </c>
      <c r="B47" s="17" t="s">
        <v>564</v>
      </c>
      <c r="C47" s="18" t="s">
        <v>573</v>
      </c>
      <c r="D47" s="10" t="s">
        <v>594</v>
      </c>
      <c r="E47" s="11">
        <f t="shared" si="2"/>
        <v>14079.5</v>
      </c>
      <c r="F47" s="11">
        <f t="shared" si="0"/>
        <v>14079.5</v>
      </c>
      <c r="G47" s="11">
        <f t="shared" si="3"/>
        <v>70397.5</v>
      </c>
      <c r="H47" s="11">
        <f t="shared" si="4"/>
        <v>42238.5</v>
      </c>
      <c r="I47" s="11">
        <v>140795</v>
      </c>
      <c r="J47" s="12"/>
      <c r="K47" s="29">
        <f t="shared" si="1"/>
        <v>140795</v>
      </c>
      <c r="L47" s="13">
        <v>0</v>
      </c>
    </row>
    <row r="48" spans="1:12" s="14" customFormat="1" ht="15" customHeight="1" x14ac:dyDescent="0.35">
      <c r="A48" s="14">
        <v>44</v>
      </c>
      <c r="B48" s="7" t="s">
        <v>207</v>
      </c>
      <c r="C48" s="10" t="s">
        <v>355</v>
      </c>
      <c r="D48" s="10" t="s">
        <v>20</v>
      </c>
      <c r="E48" s="11">
        <f t="shared" si="2"/>
        <v>26549.533627584322</v>
      </c>
      <c r="F48" s="11">
        <f t="shared" si="0"/>
        <v>76549.533627584315</v>
      </c>
      <c r="G48" s="11">
        <f t="shared" si="3"/>
        <v>132747.6681379216</v>
      </c>
      <c r="H48" s="11">
        <f t="shared" si="4"/>
        <v>79648.600882752959</v>
      </c>
      <c r="I48" s="11">
        <v>315495.3362758432</v>
      </c>
      <c r="J48" s="12"/>
      <c r="K48" s="29">
        <f t="shared" si="1"/>
        <v>265495.3362758432</v>
      </c>
      <c r="L48" s="13">
        <v>50000</v>
      </c>
    </row>
    <row r="49" spans="1:12" s="14" customFormat="1" ht="15" customHeight="1" x14ac:dyDescent="0.35">
      <c r="A49" s="14">
        <v>45</v>
      </c>
      <c r="B49" s="6" t="s">
        <v>208</v>
      </c>
      <c r="C49" s="10" t="s">
        <v>356</v>
      </c>
      <c r="D49" s="10" t="s">
        <v>595</v>
      </c>
      <c r="E49" s="11">
        <f t="shared" si="2"/>
        <v>48185.176049131624</v>
      </c>
      <c r="F49" s="11">
        <f t="shared" si="0"/>
        <v>48185.176049131624</v>
      </c>
      <c r="G49" s="11">
        <f t="shared" si="3"/>
        <v>240925.8802456581</v>
      </c>
      <c r="H49" s="11">
        <f t="shared" si="4"/>
        <v>144555.52814739486</v>
      </c>
      <c r="I49" s="11">
        <v>481851.76049131621</v>
      </c>
      <c r="J49" s="12"/>
      <c r="K49" s="29">
        <f t="shared" si="1"/>
        <v>481851.76049131621</v>
      </c>
      <c r="L49" s="13">
        <v>0</v>
      </c>
    </row>
    <row r="50" spans="1:12" s="14" customFormat="1" ht="15" customHeight="1" x14ac:dyDescent="0.35">
      <c r="A50" s="14">
        <v>46</v>
      </c>
      <c r="B50" s="6" t="s">
        <v>21</v>
      </c>
      <c r="C50" s="10" t="s">
        <v>22</v>
      </c>
      <c r="D50" s="10" t="s">
        <v>595</v>
      </c>
      <c r="E50" s="11">
        <f t="shared" si="2"/>
        <v>43592.267122549994</v>
      </c>
      <c r="F50" s="11">
        <f t="shared" si="0"/>
        <v>221592.26712254999</v>
      </c>
      <c r="G50" s="11">
        <f t="shared" si="3"/>
        <v>217961.33561274997</v>
      </c>
      <c r="H50" s="11">
        <f t="shared" si="4"/>
        <v>130776.80136764998</v>
      </c>
      <c r="I50" s="11">
        <v>613922.67122549994</v>
      </c>
      <c r="J50" s="12"/>
      <c r="K50" s="29">
        <f t="shared" si="1"/>
        <v>435922.67122549994</v>
      </c>
      <c r="L50" s="13">
        <v>178000</v>
      </c>
    </row>
    <row r="51" spans="1:12" s="14" customFormat="1" ht="15" customHeight="1" x14ac:dyDescent="0.35">
      <c r="A51" s="14">
        <v>47</v>
      </c>
      <c r="B51" s="6" t="s">
        <v>149</v>
      </c>
      <c r="C51" s="10" t="s">
        <v>150</v>
      </c>
      <c r="D51" s="10" t="s">
        <v>57</v>
      </c>
      <c r="E51" s="11">
        <f t="shared" si="2"/>
        <v>33207.353277000002</v>
      </c>
      <c r="F51" s="11">
        <f t="shared" si="0"/>
        <v>63207.353277000002</v>
      </c>
      <c r="G51" s="11">
        <f t="shared" si="3"/>
        <v>166036.766385</v>
      </c>
      <c r="H51" s="11">
        <f t="shared" si="4"/>
        <v>99622.059830999991</v>
      </c>
      <c r="I51" s="11">
        <v>362073.53276999999</v>
      </c>
      <c r="J51" s="12"/>
      <c r="K51" s="29">
        <f t="shared" si="1"/>
        <v>332073.53276999999</v>
      </c>
      <c r="L51" s="13">
        <v>30000</v>
      </c>
    </row>
    <row r="52" spans="1:12" s="14" customFormat="1" ht="15" customHeight="1" x14ac:dyDescent="0.35">
      <c r="A52" s="14">
        <v>48</v>
      </c>
      <c r="B52" s="9" t="s">
        <v>454</v>
      </c>
      <c r="C52" s="10" t="s">
        <v>482</v>
      </c>
      <c r="D52" s="10" t="s">
        <v>589</v>
      </c>
      <c r="E52" s="11">
        <f t="shared" si="2"/>
        <v>12772.2</v>
      </c>
      <c r="F52" s="11">
        <f t="shared" si="0"/>
        <v>12772.2</v>
      </c>
      <c r="G52" s="11">
        <f t="shared" si="3"/>
        <v>63861</v>
      </c>
      <c r="H52" s="11">
        <f t="shared" si="4"/>
        <v>38316.6</v>
      </c>
      <c r="I52" s="11">
        <v>127722</v>
      </c>
      <c r="J52" s="12"/>
      <c r="K52" s="29">
        <f t="shared" si="1"/>
        <v>127722</v>
      </c>
      <c r="L52" s="13">
        <v>0</v>
      </c>
    </row>
    <row r="53" spans="1:12" s="14" customFormat="1" ht="15" customHeight="1" x14ac:dyDescent="0.35">
      <c r="A53" s="14">
        <v>49</v>
      </c>
      <c r="B53" s="9" t="s">
        <v>97</v>
      </c>
      <c r="C53" s="10" t="s">
        <v>98</v>
      </c>
      <c r="D53" s="10" t="s">
        <v>99</v>
      </c>
      <c r="E53" s="11">
        <f t="shared" si="2"/>
        <v>38017.365879999998</v>
      </c>
      <c r="F53" s="11">
        <f t="shared" si="0"/>
        <v>108017.36588</v>
      </c>
      <c r="G53" s="11">
        <f t="shared" si="3"/>
        <v>190086.82939999999</v>
      </c>
      <c r="H53" s="11">
        <f t="shared" si="4"/>
        <v>114052.09763999999</v>
      </c>
      <c r="I53" s="11">
        <v>450173.65879999998</v>
      </c>
      <c r="J53" s="12"/>
      <c r="K53" s="29">
        <f t="shared" si="1"/>
        <v>380173.65879999998</v>
      </c>
      <c r="L53" s="13">
        <v>70000</v>
      </c>
    </row>
    <row r="54" spans="1:12" s="14" customFormat="1" ht="15" customHeight="1" x14ac:dyDescent="0.35">
      <c r="A54" s="14">
        <v>50</v>
      </c>
      <c r="B54" s="9" t="s">
        <v>209</v>
      </c>
      <c r="C54" s="10" t="s">
        <v>394</v>
      </c>
      <c r="D54" s="10" t="s">
        <v>554</v>
      </c>
      <c r="E54" s="11">
        <f t="shared" si="2"/>
        <v>43171</v>
      </c>
      <c r="F54" s="11">
        <f t="shared" si="0"/>
        <v>43171</v>
      </c>
      <c r="G54" s="11">
        <f t="shared" si="3"/>
        <v>215855</v>
      </c>
      <c r="H54" s="11">
        <f t="shared" si="4"/>
        <v>129513</v>
      </c>
      <c r="I54" s="11">
        <v>431710</v>
      </c>
      <c r="J54" s="12"/>
      <c r="K54" s="29">
        <f t="shared" si="1"/>
        <v>431710</v>
      </c>
      <c r="L54" s="13">
        <v>0</v>
      </c>
    </row>
    <row r="55" spans="1:12" s="14" customFormat="1" ht="15" customHeight="1" x14ac:dyDescent="0.35">
      <c r="A55" s="14">
        <v>51</v>
      </c>
      <c r="B55" s="9" t="s">
        <v>210</v>
      </c>
      <c r="C55" s="10" t="s">
        <v>395</v>
      </c>
      <c r="D55" s="10" t="s">
        <v>211</v>
      </c>
      <c r="E55" s="11">
        <f t="shared" si="2"/>
        <v>30996.5</v>
      </c>
      <c r="F55" s="11">
        <f t="shared" si="0"/>
        <v>30996.5</v>
      </c>
      <c r="G55" s="11">
        <f t="shared" si="3"/>
        <v>154982.5</v>
      </c>
      <c r="H55" s="11">
        <f t="shared" si="4"/>
        <v>92989.5</v>
      </c>
      <c r="I55" s="11">
        <v>309965</v>
      </c>
      <c r="J55" s="12"/>
      <c r="K55" s="29">
        <f t="shared" si="1"/>
        <v>309965</v>
      </c>
      <c r="L55" s="13">
        <v>0</v>
      </c>
    </row>
    <row r="56" spans="1:12" s="14" customFormat="1" ht="15" customHeight="1" x14ac:dyDescent="0.35">
      <c r="A56" s="14">
        <v>52</v>
      </c>
      <c r="B56" s="17" t="s">
        <v>565</v>
      </c>
      <c r="C56" s="18" t="s">
        <v>574</v>
      </c>
      <c r="D56" s="10" t="s">
        <v>594</v>
      </c>
      <c r="E56" s="11">
        <f t="shared" si="2"/>
        <v>14543.6</v>
      </c>
      <c r="F56" s="11">
        <f t="shared" si="0"/>
        <v>14543.6</v>
      </c>
      <c r="G56" s="11">
        <f t="shared" si="3"/>
        <v>72718</v>
      </c>
      <c r="H56" s="11">
        <f t="shared" si="4"/>
        <v>43630.799999999996</v>
      </c>
      <c r="I56" s="11">
        <v>145436</v>
      </c>
      <c r="J56" s="12"/>
      <c r="K56" s="29">
        <f t="shared" si="1"/>
        <v>145436</v>
      </c>
      <c r="L56" s="13">
        <v>0</v>
      </c>
    </row>
    <row r="57" spans="1:12" s="14" customFormat="1" ht="15" customHeight="1" x14ac:dyDescent="0.35">
      <c r="A57" s="14">
        <v>53</v>
      </c>
      <c r="B57" s="9" t="s">
        <v>212</v>
      </c>
      <c r="C57" s="10" t="s">
        <v>396</v>
      </c>
      <c r="D57" s="10" t="s">
        <v>211</v>
      </c>
      <c r="E57" s="11">
        <f t="shared" si="2"/>
        <v>35936.1</v>
      </c>
      <c r="F57" s="11">
        <f t="shared" si="0"/>
        <v>35936.1</v>
      </c>
      <c r="G57" s="11">
        <f t="shared" si="3"/>
        <v>179680.5</v>
      </c>
      <c r="H57" s="11">
        <f t="shared" si="4"/>
        <v>107808.3</v>
      </c>
      <c r="I57" s="11">
        <v>359361</v>
      </c>
      <c r="J57" s="12"/>
      <c r="K57" s="29">
        <f t="shared" si="1"/>
        <v>359361</v>
      </c>
      <c r="L57" s="13">
        <v>0</v>
      </c>
    </row>
    <row r="58" spans="1:12" s="14" customFormat="1" ht="15" customHeight="1" x14ac:dyDescent="0.35">
      <c r="A58" s="14">
        <v>54</v>
      </c>
      <c r="B58" s="9" t="s">
        <v>213</v>
      </c>
      <c r="C58" s="10" t="s">
        <v>357</v>
      </c>
      <c r="D58" s="10" t="s">
        <v>124</v>
      </c>
      <c r="E58" s="11">
        <f t="shared" si="2"/>
        <v>27922.340893892208</v>
      </c>
      <c r="F58" s="11">
        <f t="shared" si="0"/>
        <v>122922.34089389221</v>
      </c>
      <c r="G58" s="11">
        <f t="shared" si="3"/>
        <v>139611.70446946102</v>
      </c>
      <c r="H58" s="11">
        <f t="shared" si="4"/>
        <v>83767.022681676608</v>
      </c>
      <c r="I58" s="11">
        <v>374223.40893892205</v>
      </c>
      <c r="J58" s="12"/>
      <c r="K58" s="29">
        <f t="shared" si="1"/>
        <v>279223.40893892205</v>
      </c>
      <c r="L58" s="13">
        <v>95000</v>
      </c>
    </row>
    <row r="59" spans="1:12" s="14" customFormat="1" ht="15" customHeight="1" x14ac:dyDescent="0.35">
      <c r="A59" s="14">
        <v>55</v>
      </c>
      <c r="B59" s="9" t="s">
        <v>214</v>
      </c>
      <c r="C59" s="10" t="s">
        <v>526</v>
      </c>
      <c r="D59" s="10" t="s">
        <v>14</v>
      </c>
      <c r="E59" s="11">
        <f t="shared" si="2"/>
        <v>39500.663119280005</v>
      </c>
      <c r="F59" s="11">
        <f t="shared" si="0"/>
        <v>164500.66311928001</v>
      </c>
      <c r="G59" s="11">
        <f t="shared" si="3"/>
        <v>197503.3155964</v>
      </c>
      <c r="H59" s="11">
        <f t="shared" si="4"/>
        <v>118501.98935783999</v>
      </c>
      <c r="I59" s="11">
        <v>520006.63119280001</v>
      </c>
      <c r="J59" s="12"/>
      <c r="K59" s="29">
        <f t="shared" si="1"/>
        <v>395006.63119280001</v>
      </c>
      <c r="L59" s="13">
        <v>125000</v>
      </c>
    </row>
    <row r="60" spans="1:12" s="14" customFormat="1" ht="15" customHeight="1" x14ac:dyDescent="0.35">
      <c r="A60" s="14">
        <v>56</v>
      </c>
      <c r="B60" s="9" t="s">
        <v>53</v>
      </c>
      <c r="C60" s="10" t="s">
        <v>527</v>
      </c>
      <c r="D60" s="10" t="s">
        <v>54</v>
      </c>
      <c r="E60" s="11">
        <f t="shared" si="2"/>
        <v>36173.82046000001</v>
      </c>
      <c r="F60" s="11">
        <f t="shared" si="0"/>
        <v>196173.82046000002</v>
      </c>
      <c r="G60" s="11">
        <f t="shared" si="3"/>
        <v>180869.10230000003</v>
      </c>
      <c r="H60" s="11">
        <f t="shared" si="4"/>
        <v>108521.46138000001</v>
      </c>
      <c r="I60" s="11">
        <v>521738.20460000006</v>
      </c>
      <c r="J60" s="12"/>
      <c r="K60" s="29">
        <f t="shared" si="1"/>
        <v>361738.20460000006</v>
      </c>
      <c r="L60" s="13">
        <v>160000</v>
      </c>
    </row>
    <row r="61" spans="1:12" s="14" customFormat="1" ht="15" customHeight="1" x14ac:dyDescent="0.35">
      <c r="A61" s="14">
        <v>57</v>
      </c>
      <c r="B61" s="17" t="s">
        <v>566</v>
      </c>
      <c r="C61" s="18" t="s">
        <v>575</v>
      </c>
      <c r="D61" s="10" t="s">
        <v>594</v>
      </c>
      <c r="E61" s="11">
        <f t="shared" si="2"/>
        <v>14559.1</v>
      </c>
      <c r="F61" s="11">
        <f t="shared" si="0"/>
        <v>14559.1</v>
      </c>
      <c r="G61" s="11">
        <f t="shared" si="3"/>
        <v>72795.5</v>
      </c>
      <c r="H61" s="11">
        <f t="shared" si="4"/>
        <v>43677.299999999996</v>
      </c>
      <c r="I61" s="11">
        <v>145591</v>
      </c>
      <c r="J61" s="12"/>
      <c r="K61" s="29">
        <f t="shared" si="1"/>
        <v>145591</v>
      </c>
      <c r="L61" s="13">
        <v>0</v>
      </c>
    </row>
    <row r="62" spans="1:12" s="14" customFormat="1" ht="15" customHeight="1" x14ac:dyDescent="0.35">
      <c r="A62" s="14">
        <v>58</v>
      </c>
      <c r="B62" s="9" t="s">
        <v>455</v>
      </c>
      <c r="C62" s="10" t="s">
        <v>483</v>
      </c>
      <c r="D62" s="10" t="s">
        <v>589</v>
      </c>
      <c r="E62" s="11">
        <f t="shared" si="2"/>
        <v>12772.2</v>
      </c>
      <c r="F62" s="11">
        <f t="shared" si="0"/>
        <v>12772.2</v>
      </c>
      <c r="G62" s="11">
        <f t="shared" si="3"/>
        <v>63861</v>
      </c>
      <c r="H62" s="11">
        <f t="shared" si="4"/>
        <v>38316.6</v>
      </c>
      <c r="I62" s="11">
        <v>127722</v>
      </c>
      <c r="J62" s="12"/>
      <c r="K62" s="29">
        <f t="shared" si="1"/>
        <v>127722</v>
      </c>
      <c r="L62" s="13">
        <v>0</v>
      </c>
    </row>
    <row r="63" spans="1:12" s="14" customFormat="1" ht="15" customHeight="1" x14ac:dyDescent="0.35">
      <c r="A63" s="14">
        <v>59</v>
      </c>
      <c r="B63" s="9" t="s">
        <v>456</v>
      </c>
      <c r="C63" s="10" t="s">
        <v>484</v>
      </c>
      <c r="D63" s="10" t="s">
        <v>589</v>
      </c>
      <c r="E63" s="11">
        <f t="shared" si="2"/>
        <v>12772.2</v>
      </c>
      <c r="F63" s="11">
        <f t="shared" si="0"/>
        <v>12772.2</v>
      </c>
      <c r="G63" s="11">
        <f t="shared" si="3"/>
        <v>63861</v>
      </c>
      <c r="H63" s="11">
        <f t="shared" si="4"/>
        <v>38316.6</v>
      </c>
      <c r="I63" s="11">
        <v>127722</v>
      </c>
      <c r="J63" s="12"/>
      <c r="K63" s="29">
        <f t="shared" si="1"/>
        <v>127722</v>
      </c>
      <c r="L63" s="13">
        <v>0</v>
      </c>
    </row>
    <row r="64" spans="1:12" s="14" customFormat="1" ht="15" customHeight="1" x14ac:dyDescent="0.35">
      <c r="A64" s="14">
        <v>60</v>
      </c>
      <c r="B64" s="9" t="s">
        <v>84</v>
      </c>
      <c r="C64" s="10" t="s">
        <v>85</v>
      </c>
      <c r="D64" s="10" t="s">
        <v>596</v>
      </c>
      <c r="E64" s="11">
        <f t="shared" si="2"/>
        <v>36267.846589000001</v>
      </c>
      <c r="F64" s="11">
        <f t="shared" si="0"/>
        <v>136267.84658899999</v>
      </c>
      <c r="G64" s="11">
        <f t="shared" si="3"/>
        <v>181339.232945</v>
      </c>
      <c r="H64" s="11">
        <f t="shared" si="4"/>
        <v>108803.53976699999</v>
      </c>
      <c r="I64" s="11">
        <v>462678.46588999999</v>
      </c>
      <c r="J64" s="12"/>
      <c r="K64" s="29">
        <f t="shared" si="1"/>
        <v>362678.46588999999</v>
      </c>
      <c r="L64" s="13">
        <v>100000</v>
      </c>
    </row>
    <row r="65" spans="1:12" s="14" customFormat="1" ht="15" customHeight="1" x14ac:dyDescent="0.35">
      <c r="A65" s="14">
        <v>61</v>
      </c>
      <c r="B65" s="9" t="s">
        <v>170</v>
      </c>
      <c r="C65" s="10" t="s">
        <v>528</v>
      </c>
      <c r="D65" s="10" t="s">
        <v>86</v>
      </c>
      <c r="E65" s="11">
        <f t="shared" si="2"/>
        <v>18610.026000000002</v>
      </c>
      <c r="F65" s="11">
        <f t="shared" si="0"/>
        <v>107610.026</v>
      </c>
      <c r="G65" s="11">
        <f t="shared" si="3"/>
        <v>93050.13</v>
      </c>
      <c r="H65" s="11">
        <f t="shared" si="4"/>
        <v>55830.078000000001</v>
      </c>
      <c r="I65" s="11">
        <v>275100.26</v>
      </c>
      <c r="J65" s="12"/>
      <c r="K65" s="29">
        <f t="shared" si="1"/>
        <v>186100.26</v>
      </c>
      <c r="L65" s="13">
        <v>89000</v>
      </c>
    </row>
    <row r="66" spans="1:12" s="14" customFormat="1" ht="15" customHeight="1" x14ac:dyDescent="0.35">
      <c r="A66" s="14">
        <v>62</v>
      </c>
      <c r="B66" s="9" t="s">
        <v>215</v>
      </c>
      <c r="C66" s="10" t="s">
        <v>358</v>
      </c>
      <c r="D66" s="10" t="s">
        <v>14</v>
      </c>
      <c r="E66" s="11">
        <f t="shared" si="2"/>
        <v>29596.783618544374</v>
      </c>
      <c r="F66" s="11">
        <f t="shared" si="0"/>
        <v>74596.783618544374</v>
      </c>
      <c r="G66" s="11">
        <f t="shared" si="3"/>
        <v>147983.91809272187</v>
      </c>
      <c r="H66" s="11">
        <f t="shared" si="4"/>
        <v>88790.350855633122</v>
      </c>
      <c r="I66" s="11">
        <v>340967.83618544374</v>
      </c>
      <c r="J66" s="12"/>
      <c r="K66" s="29">
        <f t="shared" si="1"/>
        <v>295967.83618544374</v>
      </c>
      <c r="L66" s="13">
        <v>45000</v>
      </c>
    </row>
    <row r="67" spans="1:12" s="14" customFormat="1" ht="15" customHeight="1" x14ac:dyDescent="0.35">
      <c r="A67" s="14">
        <v>63</v>
      </c>
      <c r="B67" s="9" t="s">
        <v>151</v>
      </c>
      <c r="C67" s="10" t="s">
        <v>152</v>
      </c>
      <c r="D67" s="10" t="s">
        <v>591</v>
      </c>
      <c r="E67" s="11">
        <f t="shared" si="2"/>
        <v>32475.521433820002</v>
      </c>
      <c r="F67" s="11">
        <f t="shared" si="0"/>
        <v>70475.521433820002</v>
      </c>
      <c r="G67" s="11">
        <f t="shared" si="3"/>
        <v>162377.6071691</v>
      </c>
      <c r="H67" s="11">
        <f t="shared" si="4"/>
        <v>97426.564301459992</v>
      </c>
      <c r="I67" s="11">
        <v>362755.21433819999</v>
      </c>
      <c r="J67" s="12"/>
      <c r="K67" s="29">
        <f t="shared" si="1"/>
        <v>324755.21433819999</v>
      </c>
      <c r="L67" s="13">
        <v>38000</v>
      </c>
    </row>
    <row r="68" spans="1:12" s="14" customFormat="1" ht="15" customHeight="1" x14ac:dyDescent="0.35">
      <c r="A68" s="14">
        <v>64</v>
      </c>
      <c r="B68" s="9" t="s">
        <v>216</v>
      </c>
      <c r="C68" s="10" t="s">
        <v>359</v>
      </c>
      <c r="D68" s="10" t="s">
        <v>20</v>
      </c>
      <c r="E68" s="11">
        <f t="shared" si="2"/>
        <v>26482.033916475004</v>
      </c>
      <c r="F68" s="11">
        <f t="shared" si="0"/>
        <v>72482.033916475004</v>
      </c>
      <c r="G68" s="11">
        <f t="shared" si="3"/>
        <v>132410.16958237501</v>
      </c>
      <c r="H68" s="11">
        <f t="shared" si="4"/>
        <v>79446.101749424997</v>
      </c>
      <c r="I68" s="11">
        <v>310820.33916475001</v>
      </c>
      <c r="J68" s="12"/>
      <c r="K68" s="29">
        <f t="shared" si="1"/>
        <v>264820.33916475001</v>
      </c>
      <c r="L68" s="13">
        <v>46000</v>
      </c>
    </row>
    <row r="69" spans="1:12" s="14" customFormat="1" ht="15" customHeight="1" x14ac:dyDescent="0.35">
      <c r="A69" s="14">
        <v>65</v>
      </c>
      <c r="B69" s="9" t="s">
        <v>71</v>
      </c>
      <c r="C69" s="10" t="s">
        <v>72</v>
      </c>
      <c r="D69" s="10" t="s">
        <v>45</v>
      </c>
      <c r="E69" s="11">
        <f t="shared" si="2"/>
        <v>32320.748535089999</v>
      </c>
      <c r="F69" s="11">
        <f t="shared" ref="F69:F132" si="5">E69+L69</f>
        <v>186320.74853509001</v>
      </c>
      <c r="G69" s="11">
        <f t="shared" si="3"/>
        <v>161603.74267544999</v>
      </c>
      <c r="H69" s="11">
        <f t="shared" si="4"/>
        <v>96962.245605269985</v>
      </c>
      <c r="I69" s="11">
        <v>477207.48535089998</v>
      </c>
      <c r="J69" s="12"/>
      <c r="K69" s="29">
        <f t="shared" ref="K69:K132" si="6">I69-L69</f>
        <v>323207.48535089998</v>
      </c>
      <c r="L69" s="13">
        <v>154000</v>
      </c>
    </row>
    <row r="70" spans="1:12" s="14" customFormat="1" ht="15" customHeight="1" x14ac:dyDescent="0.35">
      <c r="A70" s="14">
        <v>66</v>
      </c>
      <c r="B70" s="15" t="s">
        <v>217</v>
      </c>
      <c r="C70" s="10" t="s">
        <v>341</v>
      </c>
      <c r="D70" s="10" t="s">
        <v>99</v>
      </c>
      <c r="E70" s="11">
        <f t="shared" ref="E70:E132" si="7">K70*$E$3</f>
        <v>16813.609955000004</v>
      </c>
      <c r="F70" s="11">
        <f t="shared" si="5"/>
        <v>16813.609955000004</v>
      </c>
      <c r="G70" s="11">
        <f t="shared" ref="G70:G132" si="8">K70*$G$3</f>
        <v>84068.049775000007</v>
      </c>
      <c r="H70" s="11">
        <f t="shared" ref="H70:H132" si="9">K70*$H$3</f>
        <v>50440.829865</v>
      </c>
      <c r="I70" s="11">
        <v>168136.09955000001</v>
      </c>
      <c r="J70" s="12"/>
      <c r="K70" s="29">
        <f t="shared" si="6"/>
        <v>168136.09955000001</v>
      </c>
      <c r="L70" s="13">
        <v>0</v>
      </c>
    </row>
    <row r="71" spans="1:12" s="14" customFormat="1" ht="15" customHeight="1" x14ac:dyDescent="0.35">
      <c r="A71" s="14">
        <v>67</v>
      </c>
      <c r="B71" s="9" t="s">
        <v>18</v>
      </c>
      <c r="C71" s="10" t="s">
        <v>19</v>
      </c>
      <c r="D71" s="10" t="s">
        <v>20</v>
      </c>
      <c r="E71" s="11">
        <f t="shared" si="7"/>
        <v>63773.151302029997</v>
      </c>
      <c r="F71" s="11">
        <f t="shared" si="5"/>
        <v>241773.15130202999</v>
      </c>
      <c r="G71" s="11">
        <f t="shared" si="8"/>
        <v>318865.75651014998</v>
      </c>
      <c r="H71" s="11">
        <f t="shared" si="9"/>
        <v>191319.45390608997</v>
      </c>
      <c r="I71" s="11">
        <v>815731.51302029996</v>
      </c>
      <c r="J71" s="12"/>
      <c r="K71" s="29">
        <f t="shared" si="6"/>
        <v>637731.51302029996</v>
      </c>
      <c r="L71" s="13">
        <v>178000</v>
      </c>
    </row>
    <row r="72" spans="1:12" s="14" customFormat="1" ht="15" customHeight="1" x14ac:dyDescent="0.35">
      <c r="A72" s="14">
        <v>68</v>
      </c>
      <c r="B72" s="9" t="s">
        <v>89</v>
      </c>
      <c r="C72" s="10" t="s">
        <v>90</v>
      </c>
      <c r="D72" s="10" t="s">
        <v>41</v>
      </c>
      <c r="E72" s="11">
        <f t="shared" si="7"/>
        <v>34475.554623560005</v>
      </c>
      <c r="F72" s="11">
        <f t="shared" si="5"/>
        <v>147475.55462355999</v>
      </c>
      <c r="G72" s="11">
        <f t="shared" si="8"/>
        <v>172377.77311780001</v>
      </c>
      <c r="H72" s="11">
        <f t="shared" si="9"/>
        <v>103426.66387068</v>
      </c>
      <c r="I72" s="11">
        <v>457755.54623560002</v>
      </c>
      <c r="J72" s="12"/>
      <c r="K72" s="29">
        <f t="shared" si="6"/>
        <v>344755.54623560002</v>
      </c>
      <c r="L72" s="13">
        <v>113000</v>
      </c>
    </row>
    <row r="73" spans="1:12" s="14" customFormat="1" ht="15" customHeight="1" x14ac:dyDescent="0.35">
      <c r="A73" s="14">
        <v>69</v>
      </c>
      <c r="B73" s="9" t="s">
        <v>171</v>
      </c>
      <c r="C73" s="10" t="s">
        <v>529</v>
      </c>
      <c r="D73" s="10" t="s">
        <v>86</v>
      </c>
      <c r="E73" s="11">
        <f t="shared" si="7"/>
        <v>18610.026000000002</v>
      </c>
      <c r="F73" s="11">
        <f t="shared" si="5"/>
        <v>107610.026</v>
      </c>
      <c r="G73" s="11">
        <f t="shared" si="8"/>
        <v>93050.13</v>
      </c>
      <c r="H73" s="11">
        <f t="shared" si="9"/>
        <v>55830.078000000001</v>
      </c>
      <c r="I73" s="11">
        <v>275100.26</v>
      </c>
      <c r="J73" s="12"/>
      <c r="K73" s="29">
        <f t="shared" si="6"/>
        <v>186100.26</v>
      </c>
      <c r="L73" s="13">
        <v>89000</v>
      </c>
    </row>
    <row r="74" spans="1:12" s="14" customFormat="1" ht="15" customHeight="1" x14ac:dyDescent="0.35">
      <c r="A74" s="14">
        <v>70</v>
      </c>
      <c r="B74" s="9" t="s">
        <v>218</v>
      </c>
      <c r="C74" s="10" t="s">
        <v>530</v>
      </c>
      <c r="D74" s="10" t="s">
        <v>20</v>
      </c>
      <c r="E74" s="11">
        <f t="shared" si="7"/>
        <v>26482.033916475004</v>
      </c>
      <c r="F74" s="11">
        <f t="shared" si="5"/>
        <v>72482.033916475004</v>
      </c>
      <c r="G74" s="11">
        <f t="shared" si="8"/>
        <v>132410.16958237501</v>
      </c>
      <c r="H74" s="11">
        <f t="shared" si="9"/>
        <v>79446.101749424997</v>
      </c>
      <c r="I74" s="11">
        <v>310820.33916475001</v>
      </c>
      <c r="J74" s="12"/>
      <c r="K74" s="29">
        <f t="shared" si="6"/>
        <v>264820.33916475001</v>
      </c>
      <c r="L74" s="13">
        <v>46000</v>
      </c>
    </row>
    <row r="75" spans="1:12" s="14" customFormat="1" ht="15" customHeight="1" x14ac:dyDescent="0.35">
      <c r="A75" s="14">
        <v>71</v>
      </c>
      <c r="B75" s="9" t="s">
        <v>153</v>
      </c>
      <c r="C75" s="10" t="s">
        <v>531</v>
      </c>
      <c r="D75" s="10" t="s">
        <v>6</v>
      </c>
      <c r="E75" s="11">
        <f t="shared" si="7"/>
        <v>35663.5</v>
      </c>
      <c r="F75" s="11">
        <f t="shared" si="5"/>
        <v>95663.5</v>
      </c>
      <c r="G75" s="11">
        <f t="shared" si="8"/>
        <v>178317.5</v>
      </c>
      <c r="H75" s="11">
        <f t="shared" si="9"/>
        <v>106990.5</v>
      </c>
      <c r="I75" s="11">
        <v>416635</v>
      </c>
      <c r="J75" s="12"/>
      <c r="K75" s="29">
        <f t="shared" si="6"/>
        <v>356635</v>
      </c>
      <c r="L75" s="13">
        <v>60000</v>
      </c>
    </row>
    <row r="76" spans="1:12" s="14" customFormat="1" ht="15" customHeight="1" x14ac:dyDescent="0.35">
      <c r="A76" s="14">
        <v>72</v>
      </c>
      <c r="B76" s="9" t="s">
        <v>109</v>
      </c>
      <c r="C76" s="10" t="s">
        <v>110</v>
      </c>
      <c r="D76" s="10" t="s">
        <v>555</v>
      </c>
      <c r="E76" s="11">
        <f t="shared" si="7"/>
        <v>38148.129173000001</v>
      </c>
      <c r="F76" s="11">
        <f t="shared" si="5"/>
        <v>98148.129172999994</v>
      </c>
      <c r="G76" s="11">
        <f t="shared" si="8"/>
        <v>190740.645865</v>
      </c>
      <c r="H76" s="11">
        <f t="shared" si="9"/>
        <v>114444.387519</v>
      </c>
      <c r="I76" s="11">
        <v>441481.29173</v>
      </c>
      <c r="J76" s="12"/>
      <c r="K76" s="29">
        <f t="shared" si="6"/>
        <v>381481.29173</v>
      </c>
      <c r="L76" s="13">
        <v>60000</v>
      </c>
    </row>
    <row r="77" spans="1:12" s="14" customFormat="1" ht="15" customHeight="1" x14ac:dyDescent="0.35">
      <c r="A77" s="14">
        <v>73</v>
      </c>
      <c r="B77" s="9" t="s">
        <v>219</v>
      </c>
      <c r="C77" s="10" t="s">
        <v>360</v>
      </c>
      <c r="D77" s="10" t="s">
        <v>124</v>
      </c>
      <c r="E77" s="11">
        <f t="shared" si="7"/>
        <v>29523.141639487796</v>
      </c>
      <c r="F77" s="11">
        <f t="shared" si="5"/>
        <v>89523.141639487789</v>
      </c>
      <c r="G77" s="11">
        <f t="shared" si="8"/>
        <v>147615.70819743897</v>
      </c>
      <c r="H77" s="11">
        <f t="shared" si="9"/>
        <v>88569.424918463381</v>
      </c>
      <c r="I77" s="11">
        <v>355231.41639487795</v>
      </c>
      <c r="J77" s="12"/>
      <c r="K77" s="29">
        <f t="shared" si="6"/>
        <v>295231.41639487795</v>
      </c>
      <c r="L77" s="13">
        <v>60000</v>
      </c>
    </row>
    <row r="78" spans="1:12" s="14" customFormat="1" ht="15" customHeight="1" x14ac:dyDescent="0.35">
      <c r="A78" s="14">
        <v>74</v>
      </c>
      <c r="B78" s="9" t="s">
        <v>220</v>
      </c>
      <c r="C78" s="10" t="s">
        <v>361</v>
      </c>
      <c r="D78" s="10" t="s">
        <v>221</v>
      </c>
      <c r="E78" s="11">
        <f t="shared" si="7"/>
        <v>38100.922217119201</v>
      </c>
      <c r="F78" s="11">
        <f t="shared" si="5"/>
        <v>98100.922217119194</v>
      </c>
      <c r="G78" s="11">
        <f t="shared" si="8"/>
        <v>190504.611085596</v>
      </c>
      <c r="H78" s="11">
        <f t="shared" si="9"/>
        <v>114302.7666513576</v>
      </c>
      <c r="I78" s="11">
        <v>441009.222171192</v>
      </c>
      <c r="J78" s="12"/>
      <c r="K78" s="29">
        <f t="shared" si="6"/>
        <v>381009.222171192</v>
      </c>
      <c r="L78" s="13">
        <v>60000</v>
      </c>
    </row>
    <row r="79" spans="1:12" s="14" customFormat="1" ht="15" customHeight="1" x14ac:dyDescent="0.35">
      <c r="A79" s="14">
        <v>75</v>
      </c>
      <c r="B79" s="9" t="s">
        <v>46</v>
      </c>
      <c r="C79" s="10" t="s">
        <v>47</v>
      </c>
      <c r="D79" s="10" t="s">
        <v>593</v>
      </c>
      <c r="E79" s="11">
        <f t="shared" si="7"/>
        <v>43527.585455000008</v>
      </c>
      <c r="F79" s="11">
        <f t="shared" si="5"/>
        <v>150527.58545499999</v>
      </c>
      <c r="G79" s="11">
        <f t="shared" si="8"/>
        <v>217637.92727500002</v>
      </c>
      <c r="H79" s="11">
        <f t="shared" si="9"/>
        <v>130582.75636500001</v>
      </c>
      <c r="I79" s="11">
        <v>542275.85455000005</v>
      </c>
      <c r="J79" s="12"/>
      <c r="K79" s="29">
        <f t="shared" si="6"/>
        <v>435275.85455000005</v>
      </c>
      <c r="L79" s="13">
        <v>107000</v>
      </c>
    </row>
    <row r="80" spans="1:12" s="14" customFormat="1" ht="15" customHeight="1" x14ac:dyDescent="0.35">
      <c r="A80" s="14">
        <v>76</v>
      </c>
      <c r="B80" s="9" t="s">
        <v>457</v>
      </c>
      <c r="C80" s="10" t="s">
        <v>497</v>
      </c>
      <c r="D80" s="10" t="s">
        <v>594</v>
      </c>
      <c r="E80" s="11">
        <f t="shared" si="7"/>
        <v>15000</v>
      </c>
      <c r="F80" s="11">
        <f t="shared" si="5"/>
        <v>15000</v>
      </c>
      <c r="G80" s="11">
        <f t="shared" si="8"/>
        <v>75000</v>
      </c>
      <c r="H80" s="11">
        <f t="shared" si="9"/>
        <v>45000</v>
      </c>
      <c r="I80" s="11">
        <v>150000</v>
      </c>
      <c r="J80" s="12"/>
      <c r="K80" s="29">
        <f t="shared" si="6"/>
        <v>150000</v>
      </c>
      <c r="L80" s="13">
        <v>0</v>
      </c>
    </row>
    <row r="81" spans="1:12" s="14" customFormat="1" ht="15" customHeight="1" x14ac:dyDescent="0.35">
      <c r="A81" s="14">
        <v>77</v>
      </c>
      <c r="B81" s="9" t="s">
        <v>222</v>
      </c>
      <c r="C81" s="10" t="s">
        <v>379</v>
      </c>
      <c r="D81" s="10" t="s">
        <v>591</v>
      </c>
      <c r="E81" s="11">
        <f t="shared" si="7"/>
        <v>33651.314472563106</v>
      </c>
      <c r="F81" s="11">
        <f t="shared" si="5"/>
        <v>163651.3144725631</v>
      </c>
      <c r="G81" s="11">
        <f t="shared" si="8"/>
        <v>168256.57236281552</v>
      </c>
      <c r="H81" s="11">
        <f t="shared" si="9"/>
        <v>100953.94341768931</v>
      </c>
      <c r="I81" s="11">
        <v>466513.14472563105</v>
      </c>
      <c r="J81" s="12"/>
      <c r="K81" s="29">
        <f t="shared" si="6"/>
        <v>336513.14472563105</v>
      </c>
      <c r="L81" s="13">
        <v>130000</v>
      </c>
    </row>
    <row r="82" spans="1:12" s="14" customFormat="1" ht="15" customHeight="1" x14ac:dyDescent="0.35">
      <c r="A82" s="14">
        <v>78</v>
      </c>
      <c r="B82" s="9" t="s">
        <v>43</v>
      </c>
      <c r="C82" s="10" t="s">
        <v>44</v>
      </c>
      <c r="D82" s="10" t="s">
        <v>45</v>
      </c>
      <c r="E82" s="11">
        <f t="shared" si="7"/>
        <v>36537.194256440001</v>
      </c>
      <c r="F82" s="11">
        <f t="shared" si="5"/>
        <v>214537.19425644001</v>
      </c>
      <c r="G82" s="11">
        <f t="shared" si="8"/>
        <v>182685.97128220001</v>
      </c>
      <c r="H82" s="11">
        <f t="shared" si="9"/>
        <v>109611.58276932001</v>
      </c>
      <c r="I82" s="11">
        <v>543371.94256440003</v>
      </c>
      <c r="J82" s="12"/>
      <c r="K82" s="29">
        <f t="shared" si="6"/>
        <v>365371.94256440003</v>
      </c>
      <c r="L82" s="13">
        <v>178000</v>
      </c>
    </row>
    <row r="83" spans="1:12" s="14" customFormat="1" ht="15" customHeight="1" x14ac:dyDescent="0.35">
      <c r="A83" s="14">
        <v>79</v>
      </c>
      <c r="B83" s="9" t="s">
        <v>549</v>
      </c>
      <c r="C83" s="10" t="s">
        <v>552</v>
      </c>
      <c r="D83" s="10" t="s">
        <v>167</v>
      </c>
      <c r="E83" s="11">
        <f t="shared" si="7"/>
        <v>28739.9</v>
      </c>
      <c r="F83" s="11">
        <f t="shared" si="5"/>
        <v>81839.899999999994</v>
      </c>
      <c r="G83" s="11">
        <f t="shared" si="8"/>
        <v>143699.5</v>
      </c>
      <c r="H83" s="11">
        <f t="shared" si="9"/>
        <v>86219.7</v>
      </c>
      <c r="I83" s="11">
        <v>340499</v>
      </c>
      <c r="J83" s="12"/>
      <c r="K83" s="29">
        <f t="shared" si="6"/>
        <v>287399</v>
      </c>
      <c r="L83" s="13">
        <v>53100</v>
      </c>
    </row>
    <row r="84" spans="1:12" s="14" customFormat="1" ht="15" customHeight="1" x14ac:dyDescent="0.35">
      <c r="A84" s="14">
        <v>80</v>
      </c>
      <c r="B84" s="9" t="s">
        <v>223</v>
      </c>
      <c r="C84" s="10" t="s">
        <v>362</v>
      </c>
      <c r="D84" s="10" t="s">
        <v>6</v>
      </c>
      <c r="E84" s="11">
        <f t="shared" si="7"/>
        <v>30402.784626703105</v>
      </c>
      <c r="F84" s="11">
        <f t="shared" si="5"/>
        <v>172402.7846267031</v>
      </c>
      <c r="G84" s="11">
        <f t="shared" si="8"/>
        <v>152013.92313351552</v>
      </c>
      <c r="H84" s="11">
        <f t="shared" si="9"/>
        <v>91208.353880109309</v>
      </c>
      <c r="I84" s="11">
        <v>446027.84626703104</v>
      </c>
      <c r="J84" s="12"/>
      <c r="K84" s="29">
        <f t="shared" si="6"/>
        <v>304027.84626703104</v>
      </c>
      <c r="L84" s="13">
        <v>142000</v>
      </c>
    </row>
    <row r="85" spans="1:12" s="14" customFormat="1" ht="15" customHeight="1" x14ac:dyDescent="0.35">
      <c r="A85" s="14">
        <v>81</v>
      </c>
      <c r="B85" s="9" t="s">
        <v>168</v>
      </c>
      <c r="C85" s="10" t="s">
        <v>169</v>
      </c>
      <c r="D85" s="10" t="s">
        <v>167</v>
      </c>
      <c r="E85" s="11">
        <f t="shared" si="7"/>
        <v>28739.9</v>
      </c>
      <c r="F85" s="11">
        <f t="shared" si="5"/>
        <v>81839.899999999994</v>
      </c>
      <c r="G85" s="11">
        <f t="shared" si="8"/>
        <v>143699.5</v>
      </c>
      <c r="H85" s="11">
        <f t="shared" si="9"/>
        <v>86219.7</v>
      </c>
      <c r="I85" s="11">
        <v>340499</v>
      </c>
      <c r="J85" s="12"/>
      <c r="K85" s="29">
        <f t="shared" si="6"/>
        <v>287399</v>
      </c>
      <c r="L85" s="13">
        <v>53100</v>
      </c>
    </row>
    <row r="86" spans="1:12" s="14" customFormat="1" ht="15" customHeight="1" x14ac:dyDescent="0.35">
      <c r="A86" s="14">
        <v>82</v>
      </c>
      <c r="B86" s="9" t="s">
        <v>134</v>
      </c>
      <c r="C86" s="10" t="s">
        <v>135</v>
      </c>
      <c r="D86" s="10" t="s">
        <v>124</v>
      </c>
      <c r="E86" s="11">
        <f t="shared" si="7"/>
        <v>34833.839721869997</v>
      </c>
      <c r="F86" s="11">
        <f t="shared" si="5"/>
        <v>94833.839721869997</v>
      </c>
      <c r="G86" s="11">
        <f t="shared" si="8"/>
        <v>174169.19860934999</v>
      </c>
      <c r="H86" s="11">
        <f t="shared" si="9"/>
        <v>104501.51916560999</v>
      </c>
      <c r="I86" s="11">
        <v>408338.39721869997</v>
      </c>
      <c r="J86" s="12"/>
      <c r="K86" s="29">
        <f t="shared" si="6"/>
        <v>348338.39721869997</v>
      </c>
      <c r="L86" s="13">
        <v>60000</v>
      </c>
    </row>
    <row r="87" spans="1:12" s="14" customFormat="1" ht="15" customHeight="1" x14ac:dyDescent="0.35">
      <c r="A87" s="14">
        <v>83</v>
      </c>
      <c r="B87" s="9" t="s">
        <v>458</v>
      </c>
      <c r="C87" s="10" t="s">
        <v>485</v>
      </c>
      <c r="D87" s="10" t="s">
        <v>589</v>
      </c>
      <c r="E87" s="11">
        <f t="shared" si="7"/>
        <v>12772.2</v>
      </c>
      <c r="F87" s="11">
        <f t="shared" si="5"/>
        <v>12772.2</v>
      </c>
      <c r="G87" s="11">
        <f t="shared" si="8"/>
        <v>63861</v>
      </c>
      <c r="H87" s="11">
        <f t="shared" si="9"/>
        <v>38316.6</v>
      </c>
      <c r="I87" s="11">
        <v>127722</v>
      </c>
      <c r="J87" s="12"/>
      <c r="K87" s="29">
        <f t="shared" si="6"/>
        <v>127722</v>
      </c>
      <c r="L87" s="13">
        <v>0</v>
      </c>
    </row>
    <row r="88" spans="1:12" s="14" customFormat="1" ht="15" customHeight="1" x14ac:dyDescent="0.35">
      <c r="A88" s="14">
        <v>84</v>
      </c>
      <c r="B88" s="9" t="s">
        <v>58</v>
      </c>
      <c r="C88" s="10" t="s">
        <v>59</v>
      </c>
      <c r="D88" s="10" t="s">
        <v>6</v>
      </c>
      <c r="E88" s="11">
        <f t="shared" si="7"/>
        <v>40275.398061560001</v>
      </c>
      <c r="F88" s="11">
        <f t="shared" si="5"/>
        <v>153275.39806156</v>
      </c>
      <c r="G88" s="11">
        <f t="shared" si="8"/>
        <v>201376.99030780001</v>
      </c>
      <c r="H88" s="11">
        <f t="shared" si="9"/>
        <v>120826.19418468</v>
      </c>
      <c r="I88" s="11">
        <v>515753.98061560001</v>
      </c>
      <c r="J88" s="12"/>
      <c r="K88" s="29">
        <f t="shared" si="6"/>
        <v>402753.98061560001</v>
      </c>
      <c r="L88" s="13">
        <v>113000</v>
      </c>
    </row>
    <row r="89" spans="1:12" s="14" customFormat="1" ht="15" customHeight="1" x14ac:dyDescent="0.35">
      <c r="A89" s="14">
        <v>85</v>
      </c>
      <c r="B89" s="9" t="s">
        <v>31</v>
      </c>
      <c r="C89" s="10" t="s">
        <v>32</v>
      </c>
      <c r="D89" s="10" t="s">
        <v>6</v>
      </c>
      <c r="E89" s="11">
        <f t="shared" si="7"/>
        <v>46037</v>
      </c>
      <c r="F89" s="11">
        <f t="shared" si="5"/>
        <v>46037</v>
      </c>
      <c r="G89" s="11">
        <f t="shared" si="8"/>
        <v>230185</v>
      </c>
      <c r="H89" s="11">
        <f t="shared" si="9"/>
        <v>138111</v>
      </c>
      <c r="I89" s="11">
        <v>460370</v>
      </c>
      <c r="J89" s="12"/>
      <c r="K89" s="29">
        <f t="shared" si="6"/>
        <v>460370</v>
      </c>
      <c r="L89" s="13">
        <v>0</v>
      </c>
    </row>
    <row r="90" spans="1:12" s="14" customFormat="1" ht="15" customHeight="1" x14ac:dyDescent="0.35">
      <c r="A90" s="14">
        <v>86</v>
      </c>
      <c r="B90" s="9" t="s">
        <v>154</v>
      </c>
      <c r="C90" s="10" t="s">
        <v>155</v>
      </c>
      <c r="D90" s="10" t="s">
        <v>45</v>
      </c>
      <c r="E90" s="11">
        <f t="shared" si="7"/>
        <v>36306.984320850002</v>
      </c>
      <c r="F90" s="11">
        <f t="shared" si="5"/>
        <v>36306.984320850002</v>
      </c>
      <c r="G90" s="11">
        <f t="shared" si="8"/>
        <v>181534.92160425</v>
      </c>
      <c r="H90" s="11">
        <f t="shared" si="9"/>
        <v>108920.95296255</v>
      </c>
      <c r="I90" s="11">
        <v>363069.84320850001</v>
      </c>
      <c r="J90" s="12"/>
      <c r="K90" s="29">
        <f t="shared" si="6"/>
        <v>363069.84320850001</v>
      </c>
      <c r="L90" s="13">
        <v>0</v>
      </c>
    </row>
    <row r="91" spans="1:12" s="14" customFormat="1" ht="15" customHeight="1" x14ac:dyDescent="0.35">
      <c r="A91" s="14">
        <v>87</v>
      </c>
      <c r="B91" s="9" t="s">
        <v>122</v>
      </c>
      <c r="C91" s="10" t="s">
        <v>123</v>
      </c>
      <c r="D91" s="10" t="s">
        <v>124</v>
      </c>
      <c r="E91" s="11">
        <f t="shared" si="7"/>
        <v>42020.628371270002</v>
      </c>
      <c r="F91" s="11">
        <f t="shared" si="5"/>
        <v>42020.628371270002</v>
      </c>
      <c r="G91" s="11">
        <f t="shared" si="8"/>
        <v>210103.14185635</v>
      </c>
      <c r="H91" s="11">
        <f t="shared" si="9"/>
        <v>126061.88511381</v>
      </c>
      <c r="I91" s="11">
        <v>420206.28371270001</v>
      </c>
      <c r="J91" s="12"/>
      <c r="K91" s="29">
        <f t="shared" si="6"/>
        <v>420206.28371270001</v>
      </c>
      <c r="L91" s="13">
        <v>0</v>
      </c>
    </row>
    <row r="92" spans="1:12" s="14" customFormat="1" ht="15" customHeight="1" x14ac:dyDescent="0.35">
      <c r="A92" s="14">
        <v>88</v>
      </c>
      <c r="B92" s="17" t="s">
        <v>567</v>
      </c>
      <c r="C92" s="18" t="s">
        <v>576</v>
      </c>
      <c r="D92" s="10" t="s">
        <v>594</v>
      </c>
      <c r="E92" s="11">
        <f t="shared" si="7"/>
        <v>13311.1</v>
      </c>
      <c r="F92" s="11">
        <f t="shared" si="5"/>
        <v>13311.1</v>
      </c>
      <c r="G92" s="11">
        <f t="shared" si="8"/>
        <v>66555.5</v>
      </c>
      <c r="H92" s="11">
        <f t="shared" si="9"/>
        <v>39933.299999999996</v>
      </c>
      <c r="I92" s="11">
        <v>133111</v>
      </c>
      <c r="J92" s="12"/>
      <c r="K92" s="29">
        <f t="shared" si="6"/>
        <v>133111</v>
      </c>
      <c r="L92" s="13">
        <v>0</v>
      </c>
    </row>
    <row r="93" spans="1:12" s="14" customFormat="1" ht="15" customHeight="1" x14ac:dyDescent="0.35">
      <c r="A93" s="14">
        <v>89</v>
      </c>
      <c r="B93" s="17" t="s">
        <v>568</v>
      </c>
      <c r="C93" s="18" t="s">
        <v>577</v>
      </c>
      <c r="D93" s="10" t="s">
        <v>594</v>
      </c>
      <c r="E93" s="11">
        <f t="shared" si="7"/>
        <v>10519.2</v>
      </c>
      <c r="F93" s="11">
        <f t="shared" si="5"/>
        <v>10519.2</v>
      </c>
      <c r="G93" s="11">
        <f t="shared" si="8"/>
        <v>52596</v>
      </c>
      <c r="H93" s="11">
        <f t="shared" si="9"/>
        <v>31557.599999999999</v>
      </c>
      <c r="I93" s="11">
        <v>105192</v>
      </c>
      <c r="J93" s="12"/>
      <c r="K93" s="29">
        <f t="shared" si="6"/>
        <v>105192</v>
      </c>
      <c r="L93" s="13">
        <v>0</v>
      </c>
    </row>
    <row r="94" spans="1:12" s="14" customFormat="1" ht="15" customHeight="1" x14ac:dyDescent="0.35">
      <c r="A94" s="14">
        <v>90</v>
      </c>
      <c r="B94" s="9" t="s">
        <v>156</v>
      </c>
      <c r="C94" s="10" t="s">
        <v>157</v>
      </c>
      <c r="D94" s="10" t="s">
        <v>158</v>
      </c>
      <c r="E94" s="11">
        <f t="shared" si="7"/>
        <v>36312.317301850002</v>
      </c>
      <c r="F94" s="11">
        <f t="shared" si="5"/>
        <v>36312.317301850002</v>
      </c>
      <c r="G94" s="11">
        <f t="shared" si="8"/>
        <v>181561.58650924999</v>
      </c>
      <c r="H94" s="11">
        <f t="shared" si="9"/>
        <v>108936.95190554998</v>
      </c>
      <c r="I94" s="11">
        <v>363123.17301849998</v>
      </c>
      <c r="J94" s="12"/>
      <c r="K94" s="29">
        <f t="shared" si="6"/>
        <v>363123.17301849998</v>
      </c>
      <c r="L94" s="13">
        <v>0</v>
      </c>
    </row>
    <row r="95" spans="1:12" s="14" customFormat="1" ht="15" customHeight="1" x14ac:dyDescent="0.35">
      <c r="A95" s="14">
        <v>91</v>
      </c>
      <c r="B95" s="9" t="s">
        <v>111</v>
      </c>
      <c r="C95" s="10" t="s">
        <v>112</v>
      </c>
      <c r="D95" s="10" t="s">
        <v>6</v>
      </c>
      <c r="E95" s="11">
        <f t="shared" si="7"/>
        <v>36935.607242049999</v>
      </c>
      <c r="F95" s="11">
        <f t="shared" si="5"/>
        <v>106935.60724205</v>
      </c>
      <c r="G95" s="11">
        <f t="shared" si="8"/>
        <v>184678.03621024999</v>
      </c>
      <c r="H95" s="11">
        <f t="shared" si="9"/>
        <v>110806.82172615</v>
      </c>
      <c r="I95" s="11">
        <v>439356.07242049999</v>
      </c>
      <c r="J95" s="12"/>
      <c r="K95" s="29">
        <f t="shared" si="6"/>
        <v>369356.07242049999</v>
      </c>
      <c r="L95" s="13">
        <v>70000</v>
      </c>
    </row>
    <row r="96" spans="1:12" s="14" customFormat="1" ht="15" customHeight="1" x14ac:dyDescent="0.35">
      <c r="A96" s="14">
        <v>92</v>
      </c>
      <c r="B96" s="9" t="s">
        <v>132</v>
      </c>
      <c r="C96" s="10" t="s">
        <v>133</v>
      </c>
      <c r="D96" s="10" t="s">
        <v>553</v>
      </c>
      <c r="E96" s="11">
        <f t="shared" si="7"/>
        <v>29040.721049970001</v>
      </c>
      <c r="F96" s="11">
        <f t="shared" si="5"/>
        <v>146040.72104997002</v>
      </c>
      <c r="G96" s="11">
        <f t="shared" si="8"/>
        <v>145203.60524984999</v>
      </c>
      <c r="H96" s="11">
        <f t="shared" si="9"/>
        <v>87122.163149909989</v>
      </c>
      <c r="I96" s="11">
        <v>407407.21049969998</v>
      </c>
      <c r="J96" s="12"/>
      <c r="K96" s="29">
        <f t="shared" si="6"/>
        <v>290407.21049969998</v>
      </c>
      <c r="L96" s="13">
        <v>117000</v>
      </c>
    </row>
    <row r="97" spans="1:12" s="14" customFormat="1" ht="15" customHeight="1" x14ac:dyDescent="0.35">
      <c r="A97" s="14">
        <v>93</v>
      </c>
      <c r="B97" s="9" t="s">
        <v>446</v>
      </c>
      <c r="C97" s="10" t="s">
        <v>532</v>
      </c>
      <c r="D97" s="10" t="s">
        <v>6</v>
      </c>
      <c r="E97" s="11">
        <f t="shared" si="7"/>
        <v>29340.9</v>
      </c>
      <c r="F97" s="11">
        <f t="shared" si="5"/>
        <v>29340.9</v>
      </c>
      <c r="G97" s="11">
        <f t="shared" si="8"/>
        <v>146704.5</v>
      </c>
      <c r="H97" s="11">
        <f t="shared" si="9"/>
        <v>88022.7</v>
      </c>
      <c r="I97" s="11">
        <v>293409</v>
      </c>
      <c r="J97" s="12"/>
      <c r="K97" s="29">
        <f t="shared" si="6"/>
        <v>293409</v>
      </c>
      <c r="L97" s="13">
        <v>0</v>
      </c>
    </row>
    <row r="98" spans="1:12" s="14" customFormat="1" ht="15" customHeight="1" x14ac:dyDescent="0.35">
      <c r="A98" s="14">
        <v>94</v>
      </c>
      <c r="B98" s="9" t="s">
        <v>224</v>
      </c>
      <c r="C98" s="10" t="s">
        <v>533</v>
      </c>
      <c r="D98" s="10" t="s">
        <v>6</v>
      </c>
      <c r="E98" s="11">
        <f t="shared" si="7"/>
        <v>36421</v>
      </c>
      <c r="F98" s="11">
        <f t="shared" si="5"/>
        <v>36421</v>
      </c>
      <c r="G98" s="11">
        <f t="shared" si="8"/>
        <v>182105</v>
      </c>
      <c r="H98" s="11">
        <f t="shared" si="9"/>
        <v>109263</v>
      </c>
      <c r="I98" s="11">
        <v>364210</v>
      </c>
      <c r="J98" s="12"/>
      <c r="K98" s="29">
        <f t="shared" si="6"/>
        <v>364210</v>
      </c>
      <c r="L98" s="13">
        <v>0</v>
      </c>
    </row>
    <row r="99" spans="1:12" s="14" customFormat="1" ht="15" customHeight="1" x14ac:dyDescent="0.35">
      <c r="A99" s="14">
        <v>95</v>
      </c>
      <c r="B99" s="9" t="s">
        <v>225</v>
      </c>
      <c r="C99" s="10" t="s">
        <v>397</v>
      </c>
      <c r="D99" s="10" t="s">
        <v>185</v>
      </c>
      <c r="E99" s="11">
        <f t="shared" si="7"/>
        <v>20379.7</v>
      </c>
      <c r="F99" s="11">
        <f t="shared" si="5"/>
        <v>20379.7</v>
      </c>
      <c r="G99" s="11">
        <f t="shared" si="8"/>
        <v>101898.5</v>
      </c>
      <c r="H99" s="11">
        <f t="shared" si="9"/>
        <v>61139.1</v>
      </c>
      <c r="I99" s="11">
        <v>203797</v>
      </c>
      <c r="J99" s="12"/>
      <c r="K99" s="29">
        <f t="shared" si="6"/>
        <v>203797</v>
      </c>
      <c r="L99" s="13">
        <v>0</v>
      </c>
    </row>
    <row r="100" spans="1:12" s="14" customFormat="1" ht="15" customHeight="1" x14ac:dyDescent="0.35">
      <c r="A100" s="14">
        <v>96</v>
      </c>
      <c r="B100" s="9" t="s">
        <v>23</v>
      </c>
      <c r="C100" s="10" t="s">
        <v>24</v>
      </c>
      <c r="D100" s="10" t="s">
        <v>6</v>
      </c>
      <c r="E100" s="11">
        <f t="shared" si="7"/>
        <v>51004.531740920007</v>
      </c>
      <c r="F100" s="11">
        <f t="shared" si="5"/>
        <v>191004.53174092001</v>
      </c>
      <c r="G100" s="11">
        <f t="shared" si="8"/>
        <v>255022.65870460001</v>
      </c>
      <c r="H100" s="11">
        <f t="shared" si="9"/>
        <v>153013.59522275999</v>
      </c>
      <c r="I100" s="11">
        <v>650045.31740920001</v>
      </c>
      <c r="J100" s="12"/>
      <c r="K100" s="29">
        <f t="shared" si="6"/>
        <v>510045.31740920001</v>
      </c>
      <c r="L100" s="13">
        <v>140000</v>
      </c>
    </row>
    <row r="101" spans="1:12" s="14" customFormat="1" ht="15" customHeight="1" x14ac:dyDescent="0.35">
      <c r="A101" s="14">
        <v>97</v>
      </c>
      <c r="B101" s="9" t="s">
        <v>25</v>
      </c>
      <c r="C101" s="10" t="s">
        <v>26</v>
      </c>
      <c r="D101" s="10" t="s">
        <v>27</v>
      </c>
      <c r="E101" s="11">
        <f t="shared" si="7"/>
        <v>54116.649590750007</v>
      </c>
      <c r="F101" s="11">
        <f t="shared" si="5"/>
        <v>154116.64959074999</v>
      </c>
      <c r="G101" s="11">
        <f t="shared" si="8"/>
        <v>270583.24795375002</v>
      </c>
      <c r="H101" s="11">
        <f t="shared" si="9"/>
        <v>162349.94877225001</v>
      </c>
      <c r="I101" s="11">
        <v>641166.49590750004</v>
      </c>
      <c r="J101" s="12"/>
      <c r="K101" s="29">
        <f t="shared" si="6"/>
        <v>541166.49590750004</v>
      </c>
      <c r="L101" s="13">
        <v>100000</v>
      </c>
    </row>
    <row r="102" spans="1:12" s="14" customFormat="1" ht="15" customHeight="1" x14ac:dyDescent="0.35">
      <c r="A102" s="14">
        <v>98</v>
      </c>
      <c r="B102" s="9" t="s">
        <v>226</v>
      </c>
      <c r="C102" s="10" t="s">
        <v>398</v>
      </c>
      <c r="D102" s="10" t="s">
        <v>227</v>
      </c>
      <c r="E102" s="11">
        <f t="shared" si="7"/>
        <v>50315.200000000004</v>
      </c>
      <c r="F102" s="11">
        <f t="shared" si="5"/>
        <v>50315.200000000004</v>
      </c>
      <c r="G102" s="11">
        <f t="shared" si="8"/>
        <v>251576</v>
      </c>
      <c r="H102" s="11">
        <f t="shared" si="9"/>
        <v>150945.60000000001</v>
      </c>
      <c r="I102" s="11">
        <v>503152</v>
      </c>
      <c r="J102" s="12"/>
      <c r="K102" s="29">
        <f t="shared" si="6"/>
        <v>503152</v>
      </c>
      <c r="L102" s="13">
        <v>0</v>
      </c>
    </row>
    <row r="103" spans="1:12" s="14" customFormat="1" ht="15" customHeight="1" x14ac:dyDescent="0.35">
      <c r="A103" s="14">
        <v>99</v>
      </c>
      <c r="B103" s="9" t="s">
        <v>228</v>
      </c>
      <c r="C103" s="10" t="s">
        <v>399</v>
      </c>
      <c r="D103" s="10" t="s">
        <v>102</v>
      </c>
      <c r="E103" s="11">
        <f t="shared" si="7"/>
        <v>39268.300000000003</v>
      </c>
      <c r="F103" s="11">
        <f t="shared" si="5"/>
        <v>39268.300000000003</v>
      </c>
      <c r="G103" s="11">
        <f t="shared" si="8"/>
        <v>196341.5</v>
      </c>
      <c r="H103" s="11">
        <f t="shared" si="9"/>
        <v>117804.9</v>
      </c>
      <c r="I103" s="11">
        <v>392683</v>
      </c>
      <c r="J103" s="12"/>
      <c r="K103" s="29">
        <f t="shared" si="6"/>
        <v>392683</v>
      </c>
      <c r="L103" s="13">
        <v>0</v>
      </c>
    </row>
    <row r="104" spans="1:12" s="14" customFormat="1" ht="15" customHeight="1" x14ac:dyDescent="0.35">
      <c r="A104" s="14">
        <v>100</v>
      </c>
      <c r="B104" s="9" t="s">
        <v>73</v>
      </c>
      <c r="C104" s="10" t="s">
        <v>74</v>
      </c>
      <c r="D104" s="10" t="s">
        <v>27</v>
      </c>
      <c r="E104" s="11">
        <f t="shared" si="7"/>
        <v>36974.642500000002</v>
      </c>
      <c r="F104" s="11">
        <f t="shared" si="5"/>
        <v>136974.64250000002</v>
      </c>
      <c r="G104" s="11">
        <f t="shared" si="8"/>
        <v>184873.21249999999</v>
      </c>
      <c r="H104" s="11">
        <f t="shared" si="9"/>
        <v>110923.92749999999</v>
      </c>
      <c r="I104" s="11">
        <v>469746.42499999999</v>
      </c>
      <c r="J104" s="12"/>
      <c r="K104" s="29">
        <f t="shared" si="6"/>
        <v>369746.42499999999</v>
      </c>
      <c r="L104" s="13">
        <v>100000</v>
      </c>
    </row>
    <row r="105" spans="1:12" s="14" customFormat="1" ht="15" customHeight="1" x14ac:dyDescent="0.35">
      <c r="A105" s="14">
        <v>101</v>
      </c>
      <c r="B105" s="9" t="s">
        <v>459</v>
      </c>
      <c r="C105" s="10" t="s">
        <v>486</v>
      </c>
      <c r="D105" s="10" t="s">
        <v>589</v>
      </c>
      <c r="E105" s="11">
        <f t="shared" si="7"/>
        <v>12772.2</v>
      </c>
      <c r="F105" s="11">
        <f t="shared" si="5"/>
        <v>12772.2</v>
      </c>
      <c r="G105" s="11">
        <f t="shared" si="8"/>
        <v>63861</v>
      </c>
      <c r="H105" s="11">
        <f t="shared" si="9"/>
        <v>38316.6</v>
      </c>
      <c r="I105" s="11">
        <v>127722</v>
      </c>
      <c r="J105" s="12"/>
      <c r="K105" s="29">
        <f t="shared" si="6"/>
        <v>127722</v>
      </c>
      <c r="L105" s="13">
        <v>0</v>
      </c>
    </row>
    <row r="106" spans="1:12" s="14" customFormat="1" ht="15" customHeight="1" x14ac:dyDescent="0.35">
      <c r="A106" s="14">
        <v>102</v>
      </c>
      <c r="B106" s="9" t="s">
        <v>78</v>
      </c>
      <c r="C106" s="10" t="s">
        <v>79</v>
      </c>
      <c r="D106" s="10" t="s">
        <v>80</v>
      </c>
      <c r="E106" s="11">
        <f t="shared" si="7"/>
        <v>37498.851930370001</v>
      </c>
      <c r="F106" s="11">
        <f t="shared" si="5"/>
        <v>132498.85193037</v>
      </c>
      <c r="G106" s="11">
        <f t="shared" si="8"/>
        <v>187494.25965185001</v>
      </c>
      <c r="H106" s="11">
        <f t="shared" si="9"/>
        <v>112496.55579111</v>
      </c>
      <c r="I106" s="11">
        <v>469988.51930370001</v>
      </c>
      <c r="J106" s="12"/>
      <c r="K106" s="29">
        <f t="shared" si="6"/>
        <v>374988.51930370001</v>
      </c>
      <c r="L106" s="13">
        <v>95000</v>
      </c>
    </row>
    <row r="107" spans="1:12" s="14" customFormat="1" ht="15" customHeight="1" x14ac:dyDescent="0.35">
      <c r="A107" s="14">
        <v>103</v>
      </c>
      <c r="B107" s="9" t="s">
        <v>39</v>
      </c>
      <c r="C107" s="10" t="s">
        <v>40</v>
      </c>
      <c r="D107" s="10" t="s">
        <v>41</v>
      </c>
      <c r="E107" s="11">
        <f t="shared" si="7"/>
        <v>41256.989208060004</v>
      </c>
      <c r="F107" s="11">
        <f t="shared" si="5"/>
        <v>181256.98920806</v>
      </c>
      <c r="G107" s="11">
        <f t="shared" si="8"/>
        <v>206284.94604030001</v>
      </c>
      <c r="H107" s="11">
        <f t="shared" si="9"/>
        <v>123770.96762418</v>
      </c>
      <c r="I107" s="11">
        <v>552569.89208060002</v>
      </c>
      <c r="J107" s="12"/>
      <c r="K107" s="29">
        <f t="shared" si="6"/>
        <v>412569.89208060002</v>
      </c>
      <c r="L107" s="13">
        <v>140000</v>
      </c>
    </row>
    <row r="108" spans="1:12" s="14" customFormat="1" ht="15" customHeight="1" x14ac:dyDescent="0.35">
      <c r="A108" s="14">
        <v>104</v>
      </c>
      <c r="B108" s="9" t="s">
        <v>229</v>
      </c>
      <c r="C108" s="10" t="s">
        <v>363</v>
      </c>
      <c r="D108" s="10" t="s">
        <v>6</v>
      </c>
      <c r="E108" s="11">
        <f t="shared" si="7"/>
        <v>35995.832112443604</v>
      </c>
      <c r="F108" s="11">
        <f t="shared" si="5"/>
        <v>145995.8321124436</v>
      </c>
      <c r="G108" s="11">
        <f t="shared" si="8"/>
        <v>179979.16056221802</v>
      </c>
      <c r="H108" s="11">
        <f t="shared" si="9"/>
        <v>107987.49633733081</v>
      </c>
      <c r="I108" s="11">
        <v>469958.32112443604</v>
      </c>
      <c r="J108" s="12"/>
      <c r="K108" s="29">
        <f t="shared" si="6"/>
        <v>359958.32112443604</v>
      </c>
      <c r="L108" s="13">
        <v>110000</v>
      </c>
    </row>
    <row r="109" spans="1:12" s="14" customFormat="1" ht="15" customHeight="1" x14ac:dyDescent="0.35">
      <c r="A109" s="14">
        <v>105</v>
      </c>
      <c r="B109" s="9" t="s">
        <v>42</v>
      </c>
      <c r="C109" s="10" t="s">
        <v>534</v>
      </c>
      <c r="D109" s="10" t="s">
        <v>6</v>
      </c>
      <c r="E109" s="11">
        <f t="shared" si="7"/>
        <v>41689.496551420008</v>
      </c>
      <c r="F109" s="11">
        <f t="shared" si="5"/>
        <v>171689.49655142002</v>
      </c>
      <c r="G109" s="11">
        <f t="shared" si="8"/>
        <v>208447.48275710002</v>
      </c>
      <c r="H109" s="11">
        <f t="shared" si="9"/>
        <v>125068.48965426</v>
      </c>
      <c r="I109" s="11">
        <v>546894.96551420004</v>
      </c>
      <c r="J109" s="12"/>
      <c r="K109" s="29">
        <f t="shared" si="6"/>
        <v>416894.96551420004</v>
      </c>
      <c r="L109" s="13">
        <v>130000</v>
      </c>
    </row>
    <row r="110" spans="1:12" s="14" customFormat="1" ht="15" customHeight="1" x14ac:dyDescent="0.35">
      <c r="A110" s="14">
        <v>106</v>
      </c>
      <c r="B110" s="9" t="s">
        <v>230</v>
      </c>
      <c r="C110" s="10" t="s">
        <v>380</v>
      </c>
      <c r="D110" s="10" t="s">
        <v>102</v>
      </c>
      <c r="E110" s="11">
        <f t="shared" si="7"/>
        <v>80741.184850209262</v>
      </c>
      <c r="F110" s="11">
        <f t="shared" si="5"/>
        <v>258741.18485020928</v>
      </c>
      <c r="G110" s="11">
        <f t="shared" si="8"/>
        <v>403705.92425104626</v>
      </c>
      <c r="H110" s="11">
        <f t="shared" si="9"/>
        <v>242223.55455062774</v>
      </c>
      <c r="I110" s="11">
        <v>985411.84850209253</v>
      </c>
      <c r="J110" s="12"/>
      <c r="K110" s="29">
        <f t="shared" si="6"/>
        <v>807411.84850209253</v>
      </c>
      <c r="L110" s="13">
        <v>178000</v>
      </c>
    </row>
    <row r="111" spans="1:12" s="14" customFormat="1" ht="15" customHeight="1" x14ac:dyDescent="0.35">
      <c r="A111" s="14">
        <v>107</v>
      </c>
      <c r="B111" s="15" t="s">
        <v>231</v>
      </c>
      <c r="C111" s="10" t="s">
        <v>342</v>
      </c>
      <c r="D111" s="10" t="s">
        <v>589</v>
      </c>
      <c r="E111" s="11">
        <f t="shared" si="7"/>
        <v>16813.609955000004</v>
      </c>
      <c r="F111" s="11">
        <f t="shared" si="5"/>
        <v>16813.609955000004</v>
      </c>
      <c r="G111" s="11">
        <f t="shared" si="8"/>
        <v>84068.049775000007</v>
      </c>
      <c r="H111" s="11">
        <f t="shared" si="9"/>
        <v>50440.829865</v>
      </c>
      <c r="I111" s="11">
        <v>168136.09955000001</v>
      </c>
      <c r="J111" s="12"/>
      <c r="K111" s="29">
        <f t="shared" si="6"/>
        <v>168136.09955000001</v>
      </c>
      <c r="L111" s="13">
        <v>0</v>
      </c>
    </row>
    <row r="112" spans="1:12" s="14" customFormat="1" ht="15" customHeight="1" x14ac:dyDescent="0.35">
      <c r="A112" s="14">
        <v>108</v>
      </c>
      <c r="B112" s="9" t="s">
        <v>232</v>
      </c>
      <c r="C112" s="10" t="s">
        <v>400</v>
      </c>
      <c r="D112" s="10" t="s">
        <v>185</v>
      </c>
      <c r="E112" s="11">
        <f t="shared" si="7"/>
        <v>43131.4</v>
      </c>
      <c r="F112" s="11">
        <f t="shared" si="5"/>
        <v>43131.4</v>
      </c>
      <c r="G112" s="11">
        <f t="shared" si="8"/>
        <v>215657</v>
      </c>
      <c r="H112" s="11">
        <f t="shared" si="9"/>
        <v>129394.2</v>
      </c>
      <c r="I112" s="11">
        <v>431314</v>
      </c>
      <c r="J112" s="12"/>
      <c r="K112" s="29">
        <f t="shared" si="6"/>
        <v>431314</v>
      </c>
      <c r="L112" s="13">
        <v>0</v>
      </c>
    </row>
    <row r="113" spans="1:12" s="14" customFormat="1" ht="15" customHeight="1" x14ac:dyDescent="0.35">
      <c r="A113" s="14">
        <v>109</v>
      </c>
      <c r="B113" s="9" t="s">
        <v>460</v>
      </c>
      <c r="C113" s="10" t="s">
        <v>487</v>
      </c>
      <c r="D113" s="10" t="s">
        <v>589</v>
      </c>
      <c r="E113" s="11">
        <f t="shared" si="7"/>
        <v>12772.2</v>
      </c>
      <c r="F113" s="11">
        <f t="shared" si="5"/>
        <v>12772.2</v>
      </c>
      <c r="G113" s="11">
        <f t="shared" si="8"/>
        <v>63861</v>
      </c>
      <c r="H113" s="11">
        <f t="shared" si="9"/>
        <v>38316.6</v>
      </c>
      <c r="I113" s="11">
        <v>127722</v>
      </c>
      <c r="J113" s="12"/>
      <c r="K113" s="29">
        <f t="shared" si="6"/>
        <v>127722</v>
      </c>
      <c r="L113" s="13">
        <v>0</v>
      </c>
    </row>
    <row r="114" spans="1:12" s="14" customFormat="1" ht="15" customHeight="1" x14ac:dyDescent="0.35">
      <c r="A114" s="14">
        <v>110</v>
      </c>
      <c r="B114" s="9" t="s">
        <v>233</v>
      </c>
      <c r="C114" s="10" t="s">
        <v>401</v>
      </c>
      <c r="D114" s="10" t="s">
        <v>597</v>
      </c>
      <c r="E114" s="11">
        <f t="shared" si="7"/>
        <v>30701.5</v>
      </c>
      <c r="F114" s="11">
        <f t="shared" si="5"/>
        <v>30701.5</v>
      </c>
      <c r="G114" s="11">
        <f t="shared" si="8"/>
        <v>153507.5</v>
      </c>
      <c r="H114" s="11">
        <f t="shared" si="9"/>
        <v>92104.5</v>
      </c>
      <c r="I114" s="11">
        <v>307015</v>
      </c>
      <c r="J114" s="12"/>
      <c r="K114" s="29">
        <f t="shared" si="6"/>
        <v>307015</v>
      </c>
      <c r="L114" s="13">
        <v>0</v>
      </c>
    </row>
    <row r="115" spans="1:12" s="14" customFormat="1" ht="15" customHeight="1" x14ac:dyDescent="0.35">
      <c r="A115" s="14">
        <v>111</v>
      </c>
      <c r="B115" s="9" t="s">
        <v>107</v>
      </c>
      <c r="C115" s="10" t="s">
        <v>108</v>
      </c>
      <c r="D115" s="10" t="s">
        <v>598</v>
      </c>
      <c r="E115" s="11">
        <f t="shared" si="7"/>
        <v>38088.641564999998</v>
      </c>
      <c r="F115" s="11">
        <f t="shared" si="5"/>
        <v>98088.641564999998</v>
      </c>
      <c r="G115" s="11">
        <f t="shared" si="8"/>
        <v>190443.20782499999</v>
      </c>
      <c r="H115" s="11">
        <f t="shared" si="9"/>
        <v>114265.92469499999</v>
      </c>
      <c r="I115" s="11">
        <v>440886.41564999998</v>
      </c>
      <c r="J115" s="12"/>
      <c r="K115" s="29">
        <f t="shared" si="6"/>
        <v>380886.41564999998</v>
      </c>
      <c r="L115" s="13">
        <v>60000</v>
      </c>
    </row>
    <row r="116" spans="1:12" s="14" customFormat="1" ht="15" customHeight="1" x14ac:dyDescent="0.35">
      <c r="A116" s="14">
        <v>112</v>
      </c>
      <c r="B116" s="9" t="s">
        <v>234</v>
      </c>
      <c r="C116" s="10" t="s">
        <v>535</v>
      </c>
      <c r="D116" s="10" t="s">
        <v>556</v>
      </c>
      <c r="E116" s="11">
        <f t="shared" si="7"/>
        <v>57907</v>
      </c>
      <c r="F116" s="11">
        <f t="shared" si="5"/>
        <v>121407</v>
      </c>
      <c r="G116" s="11">
        <f t="shared" si="8"/>
        <v>289535</v>
      </c>
      <c r="H116" s="11">
        <f t="shared" si="9"/>
        <v>173721</v>
      </c>
      <c r="I116" s="11">
        <v>642570</v>
      </c>
      <c r="J116" s="12"/>
      <c r="K116" s="29">
        <f t="shared" si="6"/>
        <v>579070</v>
      </c>
      <c r="L116" s="13">
        <v>63500</v>
      </c>
    </row>
    <row r="117" spans="1:12" s="14" customFormat="1" ht="15" customHeight="1" x14ac:dyDescent="0.35">
      <c r="A117" s="14">
        <v>113</v>
      </c>
      <c r="B117" s="9" t="s">
        <v>2</v>
      </c>
      <c r="C117" s="10" t="s">
        <v>3</v>
      </c>
      <c r="D117" s="10" t="s">
        <v>556</v>
      </c>
      <c r="E117" s="11">
        <f t="shared" si="7"/>
        <v>43081.210670195003</v>
      </c>
      <c r="F117" s="11">
        <f t="shared" si="5"/>
        <v>106581.210670195</v>
      </c>
      <c r="G117" s="11">
        <f t="shared" si="8"/>
        <v>215406.05335097501</v>
      </c>
      <c r="H117" s="11">
        <f t="shared" si="9"/>
        <v>129243.632010585</v>
      </c>
      <c r="I117" s="11">
        <v>494312.10670195002</v>
      </c>
      <c r="J117" s="12"/>
      <c r="K117" s="29">
        <f t="shared" si="6"/>
        <v>430812.10670195002</v>
      </c>
      <c r="L117" s="13">
        <v>63500</v>
      </c>
    </row>
    <row r="118" spans="1:12" s="14" customFormat="1" ht="15" customHeight="1" x14ac:dyDescent="0.35">
      <c r="A118" s="14">
        <v>114</v>
      </c>
      <c r="B118" s="9" t="s">
        <v>235</v>
      </c>
      <c r="C118" s="10" t="s">
        <v>402</v>
      </c>
      <c r="D118" s="10" t="s">
        <v>14</v>
      </c>
      <c r="E118" s="11">
        <f t="shared" si="7"/>
        <v>36231.9</v>
      </c>
      <c r="F118" s="11">
        <f t="shared" si="5"/>
        <v>36231.9</v>
      </c>
      <c r="G118" s="11">
        <f t="shared" si="8"/>
        <v>181159.5</v>
      </c>
      <c r="H118" s="11">
        <f t="shared" si="9"/>
        <v>108695.7</v>
      </c>
      <c r="I118" s="11">
        <v>362319</v>
      </c>
      <c r="J118" s="12"/>
      <c r="K118" s="29">
        <f t="shared" si="6"/>
        <v>362319</v>
      </c>
      <c r="L118" s="13">
        <v>0</v>
      </c>
    </row>
    <row r="119" spans="1:12" s="14" customFormat="1" ht="15" customHeight="1" x14ac:dyDescent="0.35">
      <c r="A119" s="14">
        <v>115</v>
      </c>
      <c r="B119" s="9" t="s">
        <v>236</v>
      </c>
      <c r="C119" s="10" t="s">
        <v>403</v>
      </c>
      <c r="D119" s="10" t="s">
        <v>556</v>
      </c>
      <c r="E119" s="11">
        <f t="shared" si="7"/>
        <v>29303.200000000001</v>
      </c>
      <c r="F119" s="11">
        <f t="shared" si="5"/>
        <v>29303.200000000001</v>
      </c>
      <c r="G119" s="11">
        <f t="shared" si="8"/>
        <v>146516</v>
      </c>
      <c r="H119" s="11">
        <f t="shared" si="9"/>
        <v>87909.599999999991</v>
      </c>
      <c r="I119" s="11">
        <v>293032</v>
      </c>
      <c r="J119" s="12"/>
      <c r="K119" s="29">
        <f t="shared" si="6"/>
        <v>293032</v>
      </c>
      <c r="L119" s="13">
        <v>0</v>
      </c>
    </row>
    <row r="120" spans="1:12" s="14" customFormat="1" ht="15" customHeight="1" x14ac:dyDescent="0.35">
      <c r="A120" s="14">
        <v>116</v>
      </c>
      <c r="B120" s="15" t="s">
        <v>237</v>
      </c>
      <c r="C120" s="10" t="s">
        <v>560</v>
      </c>
      <c r="D120" s="10" t="s">
        <v>591</v>
      </c>
      <c r="E120" s="11">
        <f t="shared" si="7"/>
        <v>16813.609955000004</v>
      </c>
      <c r="F120" s="11">
        <f t="shared" si="5"/>
        <v>16813.609955000004</v>
      </c>
      <c r="G120" s="11">
        <f t="shared" si="8"/>
        <v>84068.049775000007</v>
      </c>
      <c r="H120" s="11">
        <f t="shared" si="9"/>
        <v>50440.829865</v>
      </c>
      <c r="I120" s="11">
        <v>168136.09955000001</v>
      </c>
      <c r="J120" s="12"/>
      <c r="K120" s="29">
        <f t="shared" si="6"/>
        <v>168136.09955000001</v>
      </c>
      <c r="L120" s="13">
        <v>0</v>
      </c>
    </row>
    <row r="121" spans="1:12" s="14" customFormat="1" ht="15" customHeight="1" x14ac:dyDescent="0.35">
      <c r="A121" s="14">
        <v>117</v>
      </c>
      <c r="B121" s="9" t="s">
        <v>238</v>
      </c>
      <c r="C121" s="10" t="s">
        <v>404</v>
      </c>
      <c r="D121" s="10" t="s">
        <v>556</v>
      </c>
      <c r="E121" s="11">
        <f t="shared" si="7"/>
        <v>24638.7</v>
      </c>
      <c r="F121" s="11">
        <f t="shared" si="5"/>
        <v>24638.7</v>
      </c>
      <c r="G121" s="11">
        <f t="shared" si="8"/>
        <v>123193.5</v>
      </c>
      <c r="H121" s="11">
        <f t="shared" si="9"/>
        <v>73916.099999999991</v>
      </c>
      <c r="I121" s="11">
        <v>246387</v>
      </c>
      <c r="J121" s="12"/>
      <c r="K121" s="29">
        <f t="shared" si="6"/>
        <v>246387</v>
      </c>
      <c r="L121" s="13">
        <v>0</v>
      </c>
    </row>
    <row r="122" spans="1:12" s="14" customFormat="1" ht="15" customHeight="1" x14ac:dyDescent="0.35">
      <c r="A122" s="14">
        <v>118</v>
      </c>
      <c r="B122" s="9" t="s">
        <v>240</v>
      </c>
      <c r="C122" s="10" t="s">
        <v>364</v>
      </c>
      <c r="D122" s="10" t="s">
        <v>591</v>
      </c>
      <c r="E122" s="11">
        <f t="shared" si="7"/>
        <v>38502.8265006293</v>
      </c>
      <c r="F122" s="11">
        <f t="shared" si="5"/>
        <v>63502.8265006293</v>
      </c>
      <c r="G122" s="11">
        <f t="shared" si="8"/>
        <v>192514.13250314651</v>
      </c>
      <c r="H122" s="11">
        <f t="shared" si="9"/>
        <v>115508.47950188791</v>
      </c>
      <c r="I122" s="11">
        <v>410028.26500629302</v>
      </c>
      <c r="J122" s="12"/>
      <c r="K122" s="29">
        <f t="shared" si="6"/>
        <v>385028.26500629302</v>
      </c>
      <c r="L122" s="13">
        <v>25000</v>
      </c>
    </row>
    <row r="123" spans="1:12" s="14" customFormat="1" ht="15" customHeight="1" x14ac:dyDescent="0.35">
      <c r="A123" s="14">
        <v>119</v>
      </c>
      <c r="B123" s="9" t="s">
        <v>130</v>
      </c>
      <c r="C123" s="10" t="s">
        <v>131</v>
      </c>
      <c r="D123" s="10" t="s">
        <v>596</v>
      </c>
      <c r="E123" s="11">
        <f t="shared" si="7"/>
        <v>34533.911065</v>
      </c>
      <c r="F123" s="11">
        <f t="shared" si="5"/>
        <v>99533.911064999993</v>
      </c>
      <c r="G123" s="11">
        <f t="shared" si="8"/>
        <v>172669.55532499999</v>
      </c>
      <c r="H123" s="11">
        <f t="shared" si="9"/>
        <v>103601.73319499999</v>
      </c>
      <c r="I123" s="11">
        <v>410339.11064999999</v>
      </c>
      <c r="J123" s="12"/>
      <c r="K123" s="29">
        <f t="shared" si="6"/>
        <v>345339.11064999999</v>
      </c>
      <c r="L123" s="13">
        <v>65000</v>
      </c>
    </row>
    <row r="124" spans="1:12" s="14" customFormat="1" ht="15" customHeight="1" x14ac:dyDescent="0.35">
      <c r="A124" s="14">
        <v>120</v>
      </c>
      <c r="B124" s="9" t="s">
        <v>77</v>
      </c>
      <c r="C124" s="10" t="s">
        <v>536</v>
      </c>
      <c r="D124" s="10" t="s">
        <v>556</v>
      </c>
      <c r="E124" s="11">
        <f t="shared" si="7"/>
        <v>40251.724700270002</v>
      </c>
      <c r="F124" s="11">
        <f t="shared" si="5"/>
        <v>105251.72470027</v>
      </c>
      <c r="G124" s="11">
        <f t="shared" si="8"/>
        <v>201258.62350135</v>
      </c>
      <c r="H124" s="11">
        <f t="shared" si="9"/>
        <v>120755.17410080999</v>
      </c>
      <c r="I124" s="11">
        <v>467517.24700269999</v>
      </c>
      <c r="J124" s="12"/>
      <c r="K124" s="29">
        <f t="shared" si="6"/>
        <v>402517.24700269999</v>
      </c>
      <c r="L124" s="13">
        <v>65000</v>
      </c>
    </row>
    <row r="125" spans="1:12" s="14" customFormat="1" ht="15" customHeight="1" x14ac:dyDescent="0.35">
      <c r="A125" s="14">
        <v>121</v>
      </c>
      <c r="B125" s="9" t="s">
        <v>241</v>
      </c>
      <c r="C125" s="10" t="s">
        <v>365</v>
      </c>
      <c r="D125" s="10" t="s">
        <v>556</v>
      </c>
      <c r="E125" s="11">
        <f t="shared" si="7"/>
        <v>33210.130836307369</v>
      </c>
      <c r="F125" s="11">
        <f t="shared" si="5"/>
        <v>108210.13083630736</v>
      </c>
      <c r="G125" s="11">
        <f t="shared" si="8"/>
        <v>166050.65418153684</v>
      </c>
      <c r="H125" s="11">
        <f t="shared" si="9"/>
        <v>99630.392508922101</v>
      </c>
      <c r="I125" s="11">
        <v>407101.30836307368</v>
      </c>
      <c r="J125" s="12"/>
      <c r="K125" s="29">
        <f t="shared" si="6"/>
        <v>332101.30836307368</v>
      </c>
      <c r="L125" s="13">
        <v>75000</v>
      </c>
    </row>
    <row r="126" spans="1:12" s="14" customFormat="1" ht="15" customHeight="1" x14ac:dyDescent="0.35">
      <c r="A126" s="14">
        <v>122</v>
      </c>
      <c r="B126" s="9" t="s">
        <v>105</v>
      </c>
      <c r="C126" s="10" t="s">
        <v>106</v>
      </c>
      <c r="D126" s="10" t="s">
        <v>553</v>
      </c>
      <c r="E126" s="11">
        <f t="shared" si="7"/>
        <v>32198.342365999997</v>
      </c>
      <c r="F126" s="11">
        <f t="shared" si="5"/>
        <v>151198.342366</v>
      </c>
      <c r="G126" s="11">
        <f t="shared" si="8"/>
        <v>160991.71182999999</v>
      </c>
      <c r="H126" s="11">
        <f t="shared" si="9"/>
        <v>96595.027097999991</v>
      </c>
      <c r="I126" s="11">
        <v>440983.42365999997</v>
      </c>
      <c r="J126" s="12"/>
      <c r="K126" s="29">
        <f t="shared" si="6"/>
        <v>321983.42365999997</v>
      </c>
      <c r="L126" s="13">
        <v>119000</v>
      </c>
    </row>
    <row r="127" spans="1:12" s="14" customFormat="1" ht="15" customHeight="1" x14ac:dyDescent="0.35">
      <c r="A127" s="14">
        <v>123</v>
      </c>
      <c r="B127" s="9" t="s">
        <v>242</v>
      </c>
      <c r="C127" s="10" t="s">
        <v>405</v>
      </c>
      <c r="D127" s="10" t="s">
        <v>20</v>
      </c>
      <c r="E127" s="11">
        <f t="shared" si="7"/>
        <v>36482.935662249998</v>
      </c>
      <c r="F127" s="11">
        <f t="shared" si="5"/>
        <v>36482.935662249998</v>
      </c>
      <c r="G127" s="11">
        <f t="shared" si="8"/>
        <v>182414.67831125</v>
      </c>
      <c r="H127" s="11">
        <f t="shared" si="9"/>
        <v>109448.80698675</v>
      </c>
      <c r="I127" s="11">
        <v>364829.3566225</v>
      </c>
      <c r="J127" s="12"/>
      <c r="K127" s="29">
        <f t="shared" si="6"/>
        <v>364829.3566225</v>
      </c>
      <c r="L127" s="13">
        <v>0</v>
      </c>
    </row>
    <row r="128" spans="1:12" s="14" customFormat="1" ht="15" customHeight="1" x14ac:dyDescent="0.35">
      <c r="A128" s="14">
        <v>124</v>
      </c>
      <c r="B128" s="17" t="s">
        <v>569</v>
      </c>
      <c r="C128" s="18" t="s">
        <v>578</v>
      </c>
      <c r="D128" s="10" t="s">
        <v>594</v>
      </c>
      <c r="E128" s="11">
        <f t="shared" si="7"/>
        <v>14541.2</v>
      </c>
      <c r="F128" s="11">
        <f t="shared" si="5"/>
        <v>14541.2</v>
      </c>
      <c r="G128" s="11">
        <f t="shared" si="8"/>
        <v>72706</v>
      </c>
      <c r="H128" s="11">
        <f t="shared" si="9"/>
        <v>43623.6</v>
      </c>
      <c r="I128" s="11">
        <v>145412</v>
      </c>
      <c r="J128" s="12"/>
      <c r="K128" s="29">
        <f t="shared" si="6"/>
        <v>145412</v>
      </c>
      <c r="L128" s="13">
        <v>0</v>
      </c>
    </row>
    <row r="129" spans="1:12" s="14" customFormat="1" ht="15" customHeight="1" x14ac:dyDescent="0.35">
      <c r="A129" s="14">
        <v>125</v>
      </c>
      <c r="B129" s="9" t="s">
        <v>243</v>
      </c>
      <c r="C129" s="10" t="s">
        <v>381</v>
      </c>
      <c r="D129" s="10" t="s">
        <v>20</v>
      </c>
      <c r="E129" s="11">
        <f t="shared" si="7"/>
        <v>64127.3</v>
      </c>
      <c r="F129" s="11">
        <f t="shared" si="5"/>
        <v>166127.29999999999</v>
      </c>
      <c r="G129" s="11">
        <f t="shared" si="8"/>
        <v>320636.5</v>
      </c>
      <c r="H129" s="11">
        <f t="shared" si="9"/>
        <v>192381.9</v>
      </c>
      <c r="I129" s="11">
        <v>743273</v>
      </c>
      <c r="J129" s="12"/>
      <c r="K129" s="29">
        <f t="shared" si="6"/>
        <v>641273</v>
      </c>
      <c r="L129" s="13">
        <v>102000</v>
      </c>
    </row>
    <row r="130" spans="1:12" s="14" customFormat="1" ht="15" customHeight="1" x14ac:dyDescent="0.35">
      <c r="A130" s="14">
        <v>126</v>
      </c>
      <c r="B130" s="9" t="s">
        <v>244</v>
      </c>
      <c r="C130" s="10" t="s">
        <v>366</v>
      </c>
      <c r="D130" s="10" t="s">
        <v>591</v>
      </c>
      <c r="E130" s="11">
        <f t="shared" si="7"/>
        <v>28382.775525464102</v>
      </c>
      <c r="F130" s="11">
        <f t="shared" si="5"/>
        <v>134382.77552546409</v>
      </c>
      <c r="G130" s="11">
        <f t="shared" si="8"/>
        <v>141913.8776273205</v>
      </c>
      <c r="H130" s="11">
        <f t="shared" si="9"/>
        <v>85148.326576392297</v>
      </c>
      <c r="I130" s="11">
        <v>389827.755254641</v>
      </c>
      <c r="J130" s="12"/>
      <c r="K130" s="29">
        <f t="shared" si="6"/>
        <v>283827.755254641</v>
      </c>
      <c r="L130" s="13">
        <v>106000</v>
      </c>
    </row>
    <row r="131" spans="1:12" s="14" customFormat="1" ht="15" customHeight="1" x14ac:dyDescent="0.35">
      <c r="A131" s="14">
        <v>127</v>
      </c>
      <c r="B131" s="9" t="s">
        <v>245</v>
      </c>
      <c r="C131" s="10" t="s">
        <v>406</v>
      </c>
      <c r="D131" s="10" t="s">
        <v>246</v>
      </c>
      <c r="E131" s="11">
        <f t="shared" si="7"/>
        <v>28007.800000000003</v>
      </c>
      <c r="F131" s="11">
        <f t="shared" si="5"/>
        <v>28007.800000000003</v>
      </c>
      <c r="G131" s="11">
        <f t="shared" si="8"/>
        <v>140039</v>
      </c>
      <c r="H131" s="11">
        <f t="shared" si="9"/>
        <v>84023.4</v>
      </c>
      <c r="I131" s="11">
        <v>280078</v>
      </c>
      <c r="J131" s="12"/>
      <c r="K131" s="29">
        <f t="shared" si="6"/>
        <v>280078</v>
      </c>
      <c r="L131" s="13">
        <v>0</v>
      </c>
    </row>
    <row r="132" spans="1:12" s="14" customFormat="1" ht="15" customHeight="1" x14ac:dyDescent="0.35">
      <c r="A132" s="14">
        <v>128</v>
      </c>
      <c r="B132" s="9" t="s">
        <v>239</v>
      </c>
      <c r="C132" s="10" t="s">
        <v>537</v>
      </c>
      <c r="D132" s="10" t="s">
        <v>86</v>
      </c>
      <c r="E132" s="11">
        <f t="shared" si="7"/>
        <v>42890.486528089998</v>
      </c>
      <c r="F132" s="11">
        <f t="shared" si="5"/>
        <v>72890.486528089998</v>
      </c>
      <c r="G132" s="11">
        <f t="shared" si="8"/>
        <v>214452.43264044999</v>
      </c>
      <c r="H132" s="11">
        <f t="shared" si="9"/>
        <v>128671.45958426999</v>
      </c>
      <c r="I132" s="11">
        <v>458904.86528089998</v>
      </c>
      <c r="J132" s="12"/>
      <c r="K132" s="29">
        <f t="shared" si="6"/>
        <v>428904.86528089998</v>
      </c>
      <c r="L132" s="13">
        <v>30000</v>
      </c>
    </row>
    <row r="133" spans="1:12" s="14" customFormat="1" ht="15" customHeight="1" x14ac:dyDescent="0.35">
      <c r="A133" s="14">
        <v>129</v>
      </c>
      <c r="B133" s="15" t="s">
        <v>247</v>
      </c>
      <c r="C133" s="10" t="s">
        <v>343</v>
      </c>
      <c r="D133" s="10" t="s">
        <v>591</v>
      </c>
      <c r="E133" s="11">
        <f t="shared" ref="E133:E196" si="10">K133*$E$3</f>
        <v>16813.609955000004</v>
      </c>
      <c r="F133" s="11">
        <f t="shared" ref="F133:F196" si="11">E133+L133</f>
        <v>16813.609955000004</v>
      </c>
      <c r="G133" s="11">
        <f t="shared" ref="G133:G196" si="12">K133*$G$3</f>
        <v>84068.049775000007</v>
      </c>
      <c r="H133" s="11">
        <f t="shared" ref="H133:H196" si="13">K133*$H$3</f>
        <v>50440.829865</v>
      </c>
      <c r="I133" s="11">
        <v>168136.09955000001</v>
      </c>
      <c r="J133" s="12"/>
      <c r="K133" s="29">
        <f t="shared" ref="K133:K196" si="14">I133-L133</f>
        <v>168136.09955000001</v>
      </c>
      <c r="L133" s="13">
        <v>0</v>
      </c>
    </row>
    <row r="134" spans="1:12" s="14" customFormat="1" ht="15" customHeight="1" x14ac:dyDescent="0.35">
      <c r="A134" s="14">
        <v>130</v>
      </c>
      <c r="B134" s="9" t="s">
        <v>103</v>
      </c>
      <c r="C134" s="10" t="s">
        <v>104</v>
      </c>
      <c r="D134" s="10" t="s">
        <v>553</v>
      </c>
      <c r="E134" s="11">
        <f t="shared" si="10"/>
        <v>34149.633981390005</v>
      </c>
      <c r="F134" s="11">
        <f t="shared" si="11"/>
        <v>136149.63398139001</v>
      </c>
      <c r="G134" s="11">
        <f t="shared" si="12"/>
        <v>170748.16990695</v>
      </c>
      <c r="H134" s="11">
        <f t="shared" si="13"/>
        <v>102448.90194416999</v>
      </c>
      <c r="I134" s="11">
        <v>443496.33981390001</v>
      </c>
      <c r="J134" s="12"/>
      <c r="K134" s="29">
        <f t="shared" si="14"/>
        <v>341496.33981390001</v>
      </c>
      <c r="L134" s="13">
        <v>102000</v>
      </c>
    </row>
    <row r="135" spans="1:12" s="14" customFormat="1" ht="15" customHeight="1" x14ac:dyDescent="0.35">
      <c r="A135" s="14">
        <v>131</v>
      </c>
      <c r="B135" s="9" t="s">
        <v>159</v>
      </c>
      <c r="C135" s="10" t="s">
        <v>160</v>
      </c>
      <c r="D135" s="10" t="s">
        <v>553</v>
      </c>
      <c r="E135" s="11">
        <f t="shared" si="10"/>
        <v>32667.561455260002</v>
      </c>
      <c r="F135" s="11">
        <f t="shared" si="11"/>
        <v>70667.561455260002</v>
      </c>
      <c r="G135" s="11">
        <f t="shared" si="12"/>
        <v>163337.80727630001</v>
      </c>
      <c r="H135" s="11">
        <f t="shared" si="13"/>
        <v>98002.684365780005</v>
      </c>
      <c r="I135" s="11">
        <v>364675.61455260002</v>
      </c>
      <c r="J135" s="12"/>
      <c r="K135" s="29">
        <f t="shared" si="14"/>
        <v>326675.61455260002</v>
      </c>
      <c r="L135" s="13">
        <v>38000</v>
      </c>
    </row>
    <row r="136" spans="1:12" s="14" customFormat="1" ht="15" customHeight="1" x14ac:dyDescent="0.35">
      <c r="A136" s="14">
        <v>132</v>
      </c>
      <c r="B136" s="9" t="s">
        <v>248</v>
      </c>
      <c r="C136" s="10" t="s">
        <v>407</v>
      </c>
      <c r="D136" s="10" t="s">
        <v>6</v>
      </c>
      <c r="E136" s="11">
        <f t="shared" si="10"/>
        <v>33144.5</v>
      </c>
      <c r="F136" s="11">
        <f t="shared" si="11"/>
        <v>33144.5</v>
      </c>
      <c r="G136" s="11">
        <f t="shared" si="12"/>
        <v>165722.5</v>
      </c>
      <c r="H136" s="11">
        <f t="shared" si="13"/>
        <v>99433.5</v>
      </c>
      <c r="I136" s="11">
        <v>331445</v>
      </c>
      <c r="J136" s="12"/>
      <c r="K136" s="29">
        <f t="shared" si="14"/>
        <v>331445</v>
      </c>
      <c r="L136" s="13">
        <v>0</v>
      </c>
    </row>
    <row r="137" spans="1:12" s="14" customFormat="1" ht="15" customHeight="1" x14ac:dyDescent="0.35">
      <c r="A137" s="14">
        <v>133</v>
      </c>
      <c r="B137" s="9" t="s">
        <v>249</v>
      </c>
      <c r="C137" s="10" t="s">
        <v>332</v>
      </c>
      <c r="D137" s="10" t="s">
        <v>41</v>
      </c>
      <c r="E137" s="11">
        <f t="shared" si="10"/>
        <v>18181.8</v>
      </c>
      <c r="F137" s="11">
        <f t="shared" si="11"/>
        <v>18181.8</v>
      </c>
      <c r="G137" s="11">
        <f t="shared" si="12"/>
        <v>90909</v>
      </c>
      <c r="H137" s="11">
        <f t="shared" si="13"/>
        <v>54545.4</v>
      </c>
      <c r="I137" s="11">
        <v>181818</v>
      </c>
      <c r="J137" s="12"/>
      <c r="K137" s="29">
        <f t="shared" si="14"/>
        <v>181818</v>
      </c>
      <c r="L137" s="13">
        <v>0</v>
      </c>
    </row>
    <row r="138" spans="1:12" s="14" customFormat="1" ht="15" customHeight="1" x14ac:dyDescent="0.35">
      <c r="A138" s="14">
        <v>134</v>
      </c>
      <c r="B138" s="9" t="s">
        <v>113</v>
      </c>
      <c r="C138" s="10" t="s">
        <v>538</v>
      </c>
      <c r="D138" s="10" t="s">
        <v>6</v>
      </c>
      <c r="E138" s="11">
        <f t="shared" si="10"/>
        <v>35104.111935940004</v>
      </c>
      <c r="F138" s="11">
        <f t="shared" si="11"/>
        <v>121104.11193594</v>
      </c>
      <c r="G138" s="11">
        <f t="shared" si="12"/>
        <v>175520.5596797</v>
      </c>
      <c r="H138" s="11">
        <f t="shared" si="13"/>
        <v>105312.33580782</v>
      </c>
      <c r="I138" s="11">
        <v>437041.11935940001</v>
      </c>
      <c r="J138" s="12"/>
      <c r="K138" s="29">
        <f t="shared" si="14"/>
        <v>351041.11935940001</v>
      </c>
      <c r="L138" s="13">
        <v>86000</v>
      </c>
    </row>
    <row r="139" spans="1:12" s="14" customFormat="1" ht="15" customHeight="1" x14ac:dyDescent="0.35">
      <c r="A139" s="14">
        <v>135</v>
      </c>
      <c r="B139" s="9" t="s">
        <v>250</v>
      </c>
      <c r="C139" s="10" t="s">
        <v>408</v>
      </c>
      <c r="D139" s="10" t="s">
        <v>6</v>
      </c>
      <c r="E139" s="11">
        <f t="shared" si="10"/>
        <v>25995.300000000003</v>
      </c>
      <c r="F139" s="11">
        <f t="shared" si="11"/>
        <v>25995.300000000003</v>
      </c>
      <c r="G139" s="11">
        <f t="shared" si="12"/>
        <v>129976.5</v>
      </c>
      <c r="H139" s="11">
        <f t="shared" si="13"/>
        <v>77985.899999999994</v>
      </c>
      <c r="I139" s="11">
        <v>259953</v>
      </c>
      <c r="J139" s="12"/>
      <c r="K139" s="29">
        <f t="shared" si="14"/>
        <v>259953</v>
      </c>
      <c r="L139" s="13">
        <v>0</v>
      </c>
    </row>
    <row r="140" spans="1:12" s="14" customFormat="1" ht="15" customHeight="1" x14ac:dyDescent="0.35">
      <c r="A140" s="14">
        <v>136</v>
      </c>
      <c r="B140" s="9" t="s">
        <v>251</v>
      </c>
      <c r="C140" s="10" t="s">
        <v>409</v>
      </c>
      <c r="D140" s="10" t="s">
        <v>6</v>
      </c>
      <c r="E140" s="11">
        <f t="shared" si="10"/>
        <v>26917.7</v>
      </c>
      <c r="F140" s="11">
        <f t="shared" si="11"/>
        <v>26917.7</v>
      </c>
      <c r="G140" s="11">
        <f t="shared" si="12"/>
        <v>134588.5</v>
      </c>
      <c r="H140" s="11">
        <f t="shared" si="13"/>
        <v>80753.099999999991</v>
      </c>
      <c r="I140" s="11">
        <v>269177</v>
      </c>
      <c r="J140" s="12"/>
      <c r="K140" s="29">
        <f t="shared" si="14"/>
        <v>269177</v>
      </c>
      <c r="L140" s="13">
        <v>0</v>
      </c>
    </row>
    <row r="141" spans="1:12" s="14" customFormat="1" ht="15" customHeight="1" x14ac:dyDescent="0.35">
      <c r="A141" s="14">
        <v>137</v>
      </c>
      <c r="B141" s="9" t="s">
        <v>461</v>
      </c>
      <c r="C141" s="10" t="s">
        <v>488</v>
      </c>
      <c r="D141" s="10" t="s">
        <v>589</v>
      </c>
      <c r="E141" s="11">
        <f t="shared" si="10"/>
        <v>12772.2</v>
      </c>
      <c r="F141" s="11">
        <f t="shared" si="11"/>
        <v>12772.2</v>
      </c>
      <c r="G141" s="11">
        <f t="shared" si="12"/>
        <v>63861</v>
      </c>
      <c r="H141" s="11">
        <f t="shared" si="13"/>
        <v>38316.6</v>
      </c>
      <c r="I141" s="11">
        <v>127722</v>
      </c>
      <c r="J141" s="12"/>
      <c r="K141" s="29">
        <f t="shared" si="14"/>
        <v>127722</v>
      </c>
      <c r="L141" s="13">
        <v>0</v>
      </c>
    </row>
    <row r="142" spans="1:12" s="14" customFormat="1" ht="15" customHeight="1" x14ac:dyDescent="0.35">
      <c r="A142" s="14">
        <v>138</v>
      </c>
      <c r="B142" s="9" t="s">
        <v>252</v>
      </c>
      <c r="C142" s="10" t="s">
        <v>382</v>
      </c>
      <c r="D142" s="10" t="s">
        <v>253</v>
      </c>
      <c r="E142" s="11">
        <f t="shared" si="10"/>
        <v>29577.299808770083</v>
      </c>
      <c r="F142" s="11">
        <f t="shared" si="11"/>
        <v>99577.299808770083</v>
      </c>
      <c r="G142" s="11">
        <f t="shared" si="12"/>
        <v>147886.4990438504</v>
      </c>
      <c r="H142" s="11">
        <f t="shared" si="13"/>
        <v>88731.899426310236</v>
      </c>
      <c r="I142" s="11">
        <v>365772.99808770081</v>
      </c>
      <c r="J142" s="12"/>
      <c r="K142" s="29">
        <f t="shared" si="14"/>
        <v>295772.99808770081</v>
      </c>
      <c r="L142" s="13">
        <v>70000</v>
      </c>
    </row>
    <row r="143" spans="1:12" s="14" customFormat="1" ht="15" customHeight="1" x14ac:dyDescent="0.35">
      <c r="A143" s="14">
        <v>139</v>
      </c>
      <c r="B143" s="9" t="s">
        <v>254</v>
      </c>
      <c r="C143" s="10" t="s">
        <v>410</v>
      </c>
      <c r="D143" s="10" t="s">
        <v>589</v>
      </c>
      <c r="E143" s="11">
        <f t="shared" si="10"/>
        <v>30959.5</v>
      </c>
      <c r="F143" s="11">
        <f t="shared" si="11"/>
        <v>30959.5</v>
      </c>
      <c r="G143" s="11">
        <f t="shared" si="12"/>
        <v>154797.5</v>
      </c>
      <c r="H143" s="11">
        <f t="shared" si="13"/>
        <v>92878.5</v>
      </c>
      <c r="I143" s="11">
        <v>309595</v>
      </c>
      <c r="J143" s="12"/>
      <c r="K143" s="29">
        <f t="shared" si="14"/>
        <v>309595</v>
      </c>
      <c r="L143" s="13">
        <v>0</v>
      </c>
    </row>
    <row r="144" spans="1:12" s="14" customFormat="1" ht="15" customHeight="1" x14ac:dyDescent="0.35">
      <c r="A144" s="14">
        <v>140</v>
      </c>
      <c r="B144" s="9" t="s">
        <v>33</v>
      </c>
      <c r="C144" s="10" t="s">
        <v>34</v>
      </c>
      <c r="D144" s="10" t="s">
        <v>35</v>
      </c>
      <c r="E144" s="11">
        <f t="shared" si="10"/>
        <v>45271.627560000008</v>
      </c>
      <c r="F144" s="11">
        <f t="shared" si="11"/>
        <v>165271.62755999999</v>
      </c>
      <c r="G144" s="11">
        <f t="shared" si="12"/>
        <v>226358.13780000003</v>
      </c>
      <c r="H144" s="11">
        <f t="shared" si="13"/>
        <v>135814.88268000001</v>
      </c>
      <c r="I144" s="11">
        <v>572716.27560000005</v>
      </c>
      <c r="J144" s="12"/>
      <c r="K144" s="29">
        <f t="shared" si="14"/>
        <v>452716.27560000005</v>
      </c>
      <c r="L144" s="13">
        <v>120000</v>
      </c>
    </row>
    <row r="145" spans="1:12" s="14" customFormat="1" ht="15" customHeight="1" x14ac:dyDescent="0.35">
      <c r="A145" s="14">
        <v>141</v>
      </c>
      <c r="B145" s="9" t="s">
        <v>68</v>
      </c>
      <c r="C145" s="10" t="s">
        <v>69</v>
      </c>
      <c r="D145" s="10" t="s">
        <v>70</v>
      </c>
      <c r="E145" s="11">
        <f t="shared" si="10"/>
        <v>36415.070981000004</v>
      </c>
      <c r="F145" s="11">
        <f t="shared" si="11"/>
        <v>156415.070981</v>
      </c>
      <c r="G145" s="11">
        <f t="shared" si="12"/>
        <v>182075.35490500001</v>
      </c>
      <c r="H145" s="11">
        <f t="shared" si="13"/>
        <v>109245.21294300001</v>
      </c>
      <c r="I145" s="11">
        <v>484150.70981000003</v>
      </c>
      <c r="J145" s="12"/>
      <c r="K145" s="29">
        <f t="shared" si="14"/>
        <v>364150.70981000003</v>
      </c>
      <c r="L145" s="13">
        <v>120000</v>
      </c>
    </row>
    <row r="146" spans="1:12" s="14" customFormat="1" ht="15" customHeight="1" x14ac:dyDescent="0.35">
      <c r="A146" s="14">
        <v>142</v>
      </c>
      <c r="B146" s="9" t="s">
        <v>462</v>
      </c>
      <c r="C146" s="10" t="s">
        <v>489</v>
      </c>
      <c r="D146" s="10" t="s">
        <v>589</v>
      </c>
      <c r="E146" s="11">
        <f t="shared" si="10"/>
        <v>12772.2</v>
      </c>
      <c r="F146" s="11">
        <f t="shared" si="11"/>
        <v>12772.2</v>
      </c>
      <c r="G146" s="11">
        <f t="shared" si="12"/>
        <v>63861</v>
      </c>
      <c r="H146" s="11">
        <f t="shared" si="13"/>
        <v>38316.6</v>
      </c>
      <c r="I146" s="11">
        <v>127722</v>
      </c>
      <c r="J146" s="12"/>
      <c r="K146" s="29">
        <f t="shared" si="14"/>
        <v>127722</v>
      </c>
      <c r="L146" s="13">
        <v>0</v>
      </c>
    </row>
    <row r="147" spans="1:12" s="14" customFormat="1" ht="15" customHeight="1" x14ac:dyDescent="0.35">
      <c r="A147" s="14">
        <v>143</v>
      </c>
      <c r="B147" s="9" t="s">
        <v>172</v>
      </c>
      <c r="C147" s="10" t="s">
        <v>173</v>
      </c>
      <c r="D147" s="10" t="s">
        <v>102</v>
      </c>
      <c r="E147" s="11">
        <f t="shared" si="10"/>
        <v>21568.286105000003</v>
      </c>
      <c r="F147" s="11">
        <f t="shared" si="11"/>
        <v>21568.286105000003</v>
      </c>
      <c r="G147" s="11">
        <f t="shared" si="12"/>
        <v>107841.430525</v>
      </c>
      <c r="H147" s="11">
        <f t="shared" si="13"/>
        <v>64704.858314999998</v>
      </c>
      <c r="I147" s="11">
        <v>215682.86105000001</v>
      </c>
      <c r="J147" s="12"/>
      <c r="K147" s="29">
        <f t="shared" si="14"/>
        <v>215682.86105000001</v>
      </c>
      <c r="L147" s="13">
        <v>0</v>
      </c>
    </row>
    <row r="148" spans="1:12" s="14" customFormat="1" ht="15" customHeight="1" x14ac:dyDescent="0.35">
      <c r="A148" s="14">
        <v>144</v>
      </c>
      <c r="B148" s="9" t="s">
        <v>255</v>
      </c>
      <c r="C148" s="10" t="s">
        <v>411</v>
      </c>
      <c r="D148" s="10" t="s">
        <v>70</v>
      </c>
      <c r="E148" s="11">
        <f t="shared" si="10"/>
        <v>42868.600000000006</v>
      </c>
      <c r="F148" s="11">
        <f t="shared" si="11"/>
        <v>42868.600000000006</v>
      </c>
      <c r="G148" s="11">
        <f t="shared" si="12"/>
        <v>214343</v>
      </c>
      <c r="H148" s="11">
        <f t="shared" si="13"/>
        <v>128605.79999999999</v>
      </c>
      <c r="I148" s="11">
        <v>428686</v>
      </c>
      <c r="J148" s="12"/>
      <c r="K148" s="29">
        <f t="shared" si="14"/>
        <v>428686</v>
      </c>
      <c r="L148" s="13">
        <v>0</v>
      </c>
    </row>
    <row r="149" spans="1:12" s="14" customFormat="1" ht="15" customHeight="1" x14ac:dyDescent="0.35">
      <c r="A149" s="14">
        <v>145</v>
      </c>
      <c r="B149" s="9" t="s">
        <v>256</v>
      </c>
      <c r="C149" s="10" t="s">
        <v>539</v>
      </c>
      <c r="D149" s="10" t="s">
        <v>70</v>
      </c>
      <c r="E149" s="11">
        <f t="shared" si="10"/>
        <v>28301.918423962401</v>
      </c>
      <c r="F149" s="11">
        <f t="shared" si="11"/>
        <v>128301.9184239624</v>
      </c>
      <c r="G149" s="11">
        <f t="shared" si="12"/>
        <v>141509.592119812</v>
      </c>
      <c r="H149" s="11">
        <f t="shared" si="13"/>
        <v>84905.755271887203</v>
      </c>
      <c r="I149" s="11">
        <v>383019.18423962401</v>
      </c>
      <c r="J149" s="12"/>
      <c r="K149" s="29">
        <f t="shared" si="14"/>
        <v>283019.18423962401</v>
      </c>
      <c r="L149" s="13">
        <v>100000</v>
      </c>
    </row>
    <row r="150" spans="1:12" s="14" customFormat="1" ht="15" customHeight="1" x14ac:dyDescent="0.35">
      <c r="A150" s="14">
        <v>146</v>
      </c>
      <c r="B150" s="9" t="s">
        <v>257</v>
      </c>
      <c r="C150" s="10" t="s">
        <v>412</v>
      </c>
      <c r="D150" s="10" t="s">
        <v>211</v>
      </c>
      <c r="E150" s="11">
        <f t="shared" si="10"/>
        <v>36126</v>
      </c>
      <c r="F150" s="11">
        <f t="shared" si="11"/>
        <v>36126</v>
      </c>
      <c r="G150" s="11">
        <f t="shared" si="12"/>
        <v>180630</v>
      </c>
      <c r="H150" s="11">
        <f t="shared" si="13"/>
        <v>108378</v>
      </c>
      <c r="I150" s="11">
        <v>361260</v>
      </c>
      <c r="J150" s="12"/>
      <c r="K150" s="29">
        <f t="shared" si="14"/>
        <v>361260</v>
      </c>
      <c r="L150" s="13">
        <v>0</v>
      </c>
    </row>
    <row r="151" spans="1:12" s="14" customFormat="1" ht="15" customHeight="1" x14ac:dyDescent="0.35">
      <c r="A151" s="14">
        <v>147</v>
      </c>
      <c r="B151" s="9" t="s">
        <v>142</v>
      </c>
      <c r="C151" s="10" t="s">
        <v>143</v>
      </c>
      <c r="D151" s="10" t="s">
        <v>35</v>
      </c>
      <c r="E151" s="11">
        <f t="shared" si="10"/>
        <v>31577.420181000001</v>
      </c>
      <c r="F151" s="11">
        <f t="shared" si="11"/>
        <v>111577.42018099999</v>
      </c>
      <c r="G151" s="11">
        <f t="shared" si="12"/>
        <v>157887.100905</v>
      </c>
      <c r="H151" s="11">
        <f t="shared" si="13"/>
        <v>94732.260542999997</v>
      </c>
      <c r="I151" s="11">
        <v>395774.20181</v>
      </c>
      <c r="J151" s="12"/>
      <c r="K151" s="29">
        <f t="shared" si="14"/>
        <v>315774.20181</v>
      </c>
      <c r="L151" s="13">
        <v>80000</v>
      </c>
    </row>
    <row r="152" spans="1:12" s="14" customFormat="1" ht="15" customHeight="1" x14ac:dyDescent="0.35">
      <c r="A152" s="14">
        <v>148</v>
      </c>
      <c r="B152" s="17" t="s">
        <v>570</v>
      </c>
      <c r="C152" s="18" t="s">
        <v>579</v>
      </c>
      <c r="D152" s="10" t="s">
        <v>594</v>
      </c>
      <c r="E152" s="11">
        <f t="shared" si="10"/>
        <v>14357.300000000001</v>
      </c>
      <c r="F152" s="11">
        <f t="shared" si="11"/>
        <v>14357.300000000001</v>
      </c>
      <c r="G152" s="11">
        <f t="shared" si="12"/>
        <v>71786.5</v>
      </c>
      <c r="H152" s="11">
        <f t="shared" si="13"/>
        <v>43071.9</v>
      </c>
      <c r="I152" s="11">
        <v>143573</v>
      </c>
      <c r="J152" s="12"/>
      <c r="K152" s="29">
        <f t="shared" si="14"/>
        <v>143573</v>
      </c>
      <c r="L152" s="13">
        <v>0</v>
      </c>
    </row>
    <row r="153" spans="1:12" s="14" customFormat="1" ht="15" customHeight="1" x14ac:dyDescent="0.35">
      <c r="A153" s="14">
        <v>149</v>
      </c>
      <c r="B153" s="9" t="s">
        <v>118</v>
      </c>
      <c r="C153" s="10" t="s">
        <v>119</v>
      </c>
      <c r="D153" s="10" t="s">
        <v>45</v>
      </c>
      <c r="E153" s="11">
        <f t="shared" si="10"/>
        <v>35487.219192490003</v>
      </c>
      <c r="F153" s="11">
        <f t="shared" si="11"/>
        <v>105987.21919249001</v>
      </c>
      <c r="G153" s="11">
        <f t="shared" si="12"/>
        <v>177436.09596245</v>
      </c>
      <c r="H153" s="11">
        <f t="shared" si="13"/>
        <v>106461.65757746999</v>
      </c>
      <c r="I153" s="11">
        <v>425372.19192489999</v>
      </c>
      <c r="J153" s="12"/>
      <c r="K153" s="29">
        <f t="shared" si="14"/>
        <v>354872.19192489999</v>
      </c>
      <c r="L153" s="13">
        <v>70500</v>
      </c>
    </row>
    <row r="154" spans="1:12" s="14" customFormat="1" ht="15" customHeight="1" x14ac:dyDescent="0.35">
      <c r="A154" s="14">
        <v>150</v>
      </c>
      <c r="B154" s="9" t="s">
        <v>258</v>
      </c>
      <c r="C154" s="10" t="s">
        <v>413</v>
      </c>
      <c r="D154" s="10" t="s">
        <v>45</v>
      </c>
      <c r="E154" s="11">
        <f t="shared" si="10"/>
        <v>34906.6</v>
      </c>
      <c r="F154" s="11">
        <f t="shared" si="11"/>
        <v>34906.6</v>
      </c>
      <c r="G154" s="11">
        <f t="shared" si="12"/>
        <v>174533</v>
      </c>
      <c r="H154" s="11">
        <f t="shared" si="13"/>
        <v>104719.8</v>
      </c>
      <c r="I154" s="11">
        <v>349066</v>
      </c>
      <c r="J154" s="12"/>
      <c r="K154" s="29">
        <f t="shared" si="14"/>
        <v>349066</v>
      </c>
      <c r="L154" s="13">
        <v>0</v>
      </c>
    </row>
    <row r="155" spans="1:12" s="14" customFormat="1" ht="15" customHeight="1" x14ac:dyDescent="0.35">
      <c r="A155" s="14">
        <v>151</v>
      </c>
      <c r="B155" s="9" t="s">
        <v>259</v>
      </c>
      <c r="C155" s="10" t="s">
        <v>414</v>
      </c>
      <c r="D155" s="10" t="s">
        <v>45</v>
      </c>
      <c r="E155" s="11">
        <f t="shared" si="10"/>
        <v>34849.9</v>
      </c>
      <c r="F155" s="11">
        <f t="shared" si="11"/>
        <v>34849.9</v>
      </c>
      <c r="G155" s="11">
        <f t="shared" si="12"/>
        <v>174249.5</v>
      </c>
      <c r="H155" s="11">
        <f t="shared" si="13"/>
        <v>104549.7</v>
      </c>
      <c r="I155" s="11">
        <v>348499</v>
      </c>
      <c r="J155" s="12"/>
      <c r="K155" s="29">
        <f t="shared" si="14"/>
        <v>348499</v>
      </c>
      <c r="L155" s="13">
        <v>0</v>
      </c>
    </row>
    <row r="156" spans="1:12" s="14" customFormat="1" ht="15" customHeight="1" x14ac:dyDescent="0.35">
      <c r="A156" s="14">
        <v>152</v>
      </c>
      <c r="B156" s="9" t="s">
        <v>260</v>
      </c>
      <c r="C156" s="10" t="s">
        <v>415</v>
      </c>
      <c r="D156" s="10" t="s">
        <v>80</v>
      </c>
      <c r="E156" s="11">
        <f t="shared" si="10"/>
        <v>40298.400000000001</v>
      </c>
      <c r="F156" s="11">
        <f t="shared" si="11"/>
        <v>40298.400000000001</v>
      </c>
      <c r="G156" s="11">
        <f t="shared" si="12"/>
        <v>201492</v>
      </c>
      <c r="H156" s="11">
        <f t="shared" si="13"/>
        <v>120895.2</v>
      </c>
      <c r="I156" s="11">
        <v>402984</v>
      </c>
      <c r="J156" s="12"/>
      <c r="K156" s="29">
        <f t="shared" si="14"/>
        <v>402984</v>
      </c>
      <c r="L156" s="13">
        <v>0</v>
      </c>
    </row>
    <row r="157" spans="1:12" s="14" customFormat="1" ht="15" customHeight="1" x14ac:dyDescent="0.35">
      <c r="A157" s="14">
        <v>153</v>
      </c>
      <c r="B157" s="9" t="s">
        <v>261</v>
      </c>
      <c r="C157" s="10" t="s">
        <v>416</v>
      </c>
      <c r="D157" s="10" t="s">
        <v>185</v>
      </c>
      <c r="E157" s="11">
        <f t="shared" si="10"/>
        <v>25462.800000000003</v>
      </c>
      <c r="F157" s="11">
        <f t="shared" si="11"/>
        <v>25462.800000000003</v>
      </c>
      <c r="G157" s="11">
        <f t="shared" si="12"/>
        <v>127314</v>
      </c>
      <c r="H157" s="11">
        <f t="shared" si="13"/>
        <v>76388.399999999994</v>
      </c>
      <c r="I157" s="11">
        <v>254628</v>
      </c>
      <c r="J157" s="12"/>
      <c r="K157" s="29">
        <f t="shared" si="14"/>
        <v>254628</v>
      </c>
      <c r="L157" s="13">
        <v>0</v>
      </c>
    </row>
    <row r="158" spans="1:12" s="14" customFormat="1" ht="15" customHeight="1" x14ac:dyDescent="0.35">
      <c r="A158" s="14">
        <v>154</v>
      </c>
      <c r="B158" s="9" t="s">
        <v>262</v>
      </c>
      <c r="C158" s="10" t="s">
        <v>417</v>
      </c>
      <c r="D158" s="10" t="s">
        <v>589</v>
      </c>
      <c r="E158" s="11">
        <f t="shared" si="10"/>
        <v>19306.5</v>
      </c>
      <c r="F158" s="11">
        <f t="shared" si="11"/>
        <v>19306.5</v>
      </c>
      <c r="G158" s="11">
        <f t="shared" si="12"/>
        <v>96532.5</v>
      </c>
      <c r="H158" s="11">
        <f t="shared" si="13"/>
        <v>57919.5</v>
      </c>
      <c r="I158" s="11">
        <v>193065</v>
      </c>
      <c r="J158" s="12"/>
      <c r="K158" s="29">
        <f t="shared" si="14"/>
        <v>193065</v>
      </c>
      <c r="L158" s="13">
        <v>0</v>
      </c>
    </row>
    <row r="159" spans="1:12" s="14" customFormat="1" ht="15" customHeight="1" x14ac:dyDescent="0.35">
      <c r="A159" s="14">
        <v>155</v>
      </c>
      <c r="B159" s="9" t="s">
        <v>263</v>
      </c>
      <c r="C159" s="10" t="s">
        <v>418</v>
      </c>
      <c r="D159" s="10" t="s">
        <v>185</v>
      </c>
      <c r="E159" s="11">
        <f t="shared" si="10"/>
        <v>20955.300000000003</v>
      </c>
      <c r="F159" s="11">
        <f t="shared" si="11"/>
        <v>20955.300000000003</v>
      </c>
      <c r="G159" s="11">
        <f t="shared" si="12"/>
        <v>104776.5</v>
      </c>
      <c r="H159" s="11">
        <f t="shared" si="13"/>
        <v>62865.899999999994</v>
      </c>
      <c r="I159" s="11">
        <v>209553</v>
      </c>
      <c r="J159" s="12"/>
      <c r="K159" s="29">
        <f t="shared" si="14"/>
        <v>209553</v>
      </c>
      <c r="L159" s="13">
        <v>0</v>
      </c>
    </row>
    <row r="160" spans="1:12" s="14" customFormat="1" ht="15" customHeight="1" x14ac:dyDescent="0.35">
      <c r="A160" s="14">
        <v>156</v>
      </c>
      <c r="B160" s="9" t="s">
        <v>60</v>
      </c>
      <c r="C160" s="10" t="s">
        <v>61</v>
      </c>
      <c r="D160" s="10" t="s">
        <v>553</v>
      </c>
      <c r="E160" s="11">
        <f t="shared" si="10"/>
        <v>48196.751348260004</v>
      </c>
      <c r="F160" s="11">
        <f t="shared" si="11"/>
        <v>78196.751348260004</v>
      </c>
      <c r="G160" s="11">
        <f t="shared" si="12"/>
        <v>240983.75674129999</v>
      </c>
      <c r="H160" s="11">
        <f t="shared" si="13"/>
        <v>144590.25404477998</v>
      </c>
      <c r="I160" s="11">
        <v>511967.51348259998</v>
      </c>
      <c r="J160" s="12"/>
      <c r="K160" s="29">
        <f t="shared" si="14"/>
        <v>481967.51348259998</v>
      </c>
      <c r="L160" s="13">
        <v>30000</v>
      </c>
    </row>
    <row r="161" spans="1:12" s="14" customFormat="1" ht="15" customHeight="1" x14ac:dyDescent="0.35">
      <c r="A161" s="14">
        <v>157</v>
      </c>
      <c r="B161" s="9" t="s">
        <v>264</v>
      </c>
      <c r="C161" s="10" t="s">
        <v>540</v>
      </c>
      <c r="D161" s="10" t="s">
        <v>589</v>
      </c>
      <c r="E161" s="11">
        <f t="shared" si="10"/>
        <v>46556.239500000003</v>
      </c>
      <c r="F161" s="11">
        <f t="shared" si="11"/>
        <v>106556.2395</v>
      </c>
      <c r="G161" s="11">
        <f t="shared" si="12"/>
        <v>232781.19750000001</v>
      </c>
      <c r="H161" s="11">
        <f t="shared" si="13"/>
        <v>139668.71849999999</v>
      </c>
      <c r="I161" s="11">
        <v>525562.39500000002</v>
      </c>
      <c r="J161" s="12"/>
      <c r="K161" s="29">
        <f t="shared" si="14"/>
        <v>465562.39500000002</v>
      </c>
      <c r="L161" s="13">
        <v>60000</v>
      </c>
    </row>
    <row r="162" spans="1:12" s="14" customFormat="1" ht="15" customHeight="1" x14ac:dyDescent="0.35">
      <c r="A162" s="14">
        <v>158</v>
      </c>
      <c r="B162" s="9" t="s">
        <v>100</v>
      </c>
      <c r="C162" s="10" t="s">
        <v>101</v>
      </c>
      <c r="D162" s="10" t="s">
        <v>102</v>
      </c>
      <c r="E162" s="11">
        <f t="shared" si="10"/>
        <v>37909.357997000006</v>
      </c>
      <c r="F162" s="11">
        <f t="shared" si="11"/>
        <v>105909.35799700001</v>
      </c>
      <c r="G162" s="11">
        <f t="shared" si="12"/>
        <v>189546.78998500001</v>
      </c>
      <c r="H162" s="11">
        <f t="shared" si="13"/>
        <v>113728.073991</v>
      </c>
      <c r="I162" s="11">
        <v>447093.57997000002</v>
      </c>
      <c r="J162" s="12"/>
      <c r="K162" s="29">
        <f t="shared" si="14"/>
        <v>379093.57997000002</v>
      </c>
      <c r="L162" s="13">
        <v>68000</v>
      </c>
    </row>
    <row r="163" spans="1:12" s="14" customFormat="1" ht="15" customHeight="1" x14ac:dyDescent="0.35">
      <c r="A163" s="14">
        <v>159</v>
      </c>
      <c r="B163" s="9" t="s">
        <v>265</v>
      </c>
      <c r="C163" s="10" t="s">
        <v>419</v>
      </c>
      <c r="D163" s="10" t="s">
        <v>185</v>
      </c>
      <c r="E163" s="11">
        <f t="shared" si="10"/>
        <v>12632.1</v>
      </c>
      <c r="F163" s="11">
        <f t="shared" si="11"/>
        <v>12632.1</v>
      </c>
      <c r="G163" s="11">
        <f t="shared" si="12"/>
        <v>63160.5</v>
      </c>
      <c r="H163" s="11">
        <f t="shared" si="13"/>
        <v>37896.299999999996</v>
      </c>
      <c r="I163" s="11">
        <v>126321</v>
      </c>
      <c r="J163" s="12"/>
      <c r="K163" s="29">
        <f t="shared" si="14"/>
        <v>126321</v>
      </c>
      <c r="L163" s="13">
        <v>0</v>
      </c>
    </row>
    <row r="164" spans="1:12" s="14" customFormat="1" ht="15" customHeight="1" x14ac:dyDescent="0.35">
      <c r="A164" s="14">
        <v>160</v>
      </c>
      <c r="B164" s="9" t="s">
        <v>161</v>
      </c>
      <c r="C164" s="10" t="s">
        <v>541</v>
      </c>
      <c r="D164" s="10" t="s">
        <v>6</v>
      </c>
      <c r="E164" s="11">
        <f t="shared" si="10"/>
        <v>29761.707896930006</v>
      </c>
      <c r="F164" s="11">
        <f t="shared" si="11"/>
        <v>95761.707896930006</v>
      </c>
      <c r="G164" s="11">
        <f t="shared" si="12"/>
        <v>148808.53948465001</v>
      </c>
      <c r="H164" s="11">
        <f t="shared" si="13"/>
        <v>89285.123690790002</v>
      </c>
      <c r="I164" s="11">
        <v>363617.07896930003</v>
      </c>
      <c r="J164" s="12"/>
      <c r="K164" s="29">
        <f t="shared" si="14"/>
        <v>297617.07896930003</v>
      </c>
      <c r="L164" s="13">
        <v>66000</v>
      </c>
    </row>
    <row r="165" spans="1:12" s="14" customFormat="1" ht="15" customHeight="1" x14ac:dyDescent="0.35">
      <c r="A165" s="14">
        <v>161</v>
      </c>
      <c r="B165" s="9" t="s">
        <v>463</v>
      </c>
      <c r="C165" s="10" t="s">
        <v>498</v>
      </c>
      <c r="D165" s="10" t="s">
        <v>594</v>
      </c>
      <c r="E165" s="11">
        <f t="shared" si="10"/>
        <v>15000</v>
      </c>
      <c r="F165" s="11">
        <f t="shared" si="11"/>
        <v>15000</v>
      </c>
      <c r="G165" s="11">
        <f t="shared" si="12"/>
        <v>75000</v>
      </c>
      <c r="H165" s="11">
        <f t="shared" si="13"/>
        <v>45000</v>
      </c>
      <c r="I165" s="11">
        <v>150000</v>
      </c>
      <c r="J165" s="12"/>
      <c r="K165" s="29">
        <f t="shared" si="14"/>
        <v>150000</v>
      </c>
      <c r="L165" s="13">
        <v>0</v>
      </c>
    </row>
    <row r="166" spans="1:12" s="14" customFormat="1" ht="15" customHeight="1" x14ac:dyDescent="0.35">
      <c r="A166" s="14">
        <v>162</v>
      </c>
      <c r="B166" s="9" t="s">
        <v>464</v>
      </c>
      <c r="C166" s="10" t="s">
        <v>499</v>
      </c>
      <c r="D166" s="10" t="s">
        <v>594</v>
      </c>
      <c r="E166" s="11">
        <f t="shared" si="10"/>
        <v>15000</v>
      </c>
      <c r="F166" s="11">
        <f t="shared" si="11"/>
        <v>15000</v>
      </c>
      <c r="G166" s="11">
        <f t="shared" si="12"/>
        <v>75000</v>
      </c>
      <c r="H166" s="11">
        <f t="shared" si="13"/>
        <v>45000</v>
      </c>
      <c r="I166" s="11">
        <v>150000</v>
      </c>
      <c r="J166" s="12"/>
      <c r="K166" s="29">
        <f t="shared" si="14"/>
        <v>150000</v>
      </c>
      <c r="L166" s="13">
        <v>0</v>
      </c>
    </row>
    <row r="167" spans="1:12" s="14" customFormat="1" ht="15" customHeight="1" x14ac:dyDescent="0.35">
      <c r="A167" s="14">
        <v>163</v>
      </c>
      <c r="B167" s="15" t="s">
        <v>465</v>
      </c>
      <c r="C167" s="10" t="s">
        <v>500</v>
      </c>
      <c r="D167" s="10" t="s">
        <v>594</v>
      </c>
      <c r="E167" s="11">
        <f t="shared" si="10"/>
        <v>15000</v>
      </c>
      <c r="F167" s="11">
        <f t="shared" si="11"/>
        <v>15000</v>
      </c>
      <c r="G167" s="11">
        <f t="shared" si="12"/>
        <v>75000</v>
      </c>
      <c r="H167" s="11">
        <f t="shared" si="13"/>
        <v>45000</v>
      </c>
      <c r="I167" s="11">
        <v>150000</v>
      </c>
      <c r="J167" s="12"/>
      <c r="K167" s="29">
        <f t="shared" si="14"/>
        <v>150000</v>
      </c>
      <c r="L167" s="13">
        <v>0</v>
      </c>
    </row>
    <row r="168" spans="1:12" s="14" customFormat="1" ht="15" customHeight="1" x14ac:dyDescent="0.35">
      <c r="A168" s="14">
        <v>164</v>
      </c>
      <c r="B168" s="9" t="s">
        <v>266</v>
      </c>
      <c r="C168" s="10" t="s">
        <v>383</v>
      </c>
      <c r="D168" s="10" t="s">
        <v>592</v>
      </c>
      <c r="E168" s="11">
        <f t="shared" si="10"/>
        <v>29913.754821196708</v>
      </c>
      <c r="F168" s="11">
        <f t="shared" si="11"/>
        <v>59913.754821196708</v>
      </c>
      <c r="G168" s="11">
        <f t="shared" si="12"/>
        <v>149568.77410598352</v>
      </c>
      <c r="H168" s="11">
        <f t="shared" si="13"/>
        <v>89741.264463590109</v>
      </c>
      <c r="I168" s="11">
        <v>329137.54821196705</v>
      </c>
      <c r="J168" s="12"/>
      <c r="K168" s="29">
        <f t="shared" si="14"/>
        <v>299137.54821196705</v>
      </c>
      <c r="L168" s="13">
        <v>30000</v>
      </c>
    </row>
    <row r="169" spans="1:12" s="14" customFormat="1" ht="15" customHeight="1" x14ac:dyDescent="0.35">
      <c r="A169" s="14">
        <v>165</v>
      </c>
      <c r="B169" s="9" t="s">
        <v>91</v>
      </c>
      <c r="C169" s="10" t="s">
        <v>92</v>
      </c>
      <c r="D169" s="10" t="s">
        <v>45</v>
      </c>
      <c r="E169" s="11">
        <f t="shared" si="10"/>
        <v>33241.5072545</v>
      </c>
      <c r="F169" s="11">
        <f t="shared" si="11"/>
        <v>159241.5072545</v>
      </c>
      <c r="G169" s="11">
        <f t="shared" si="12"/>
        <v>166207.5362725</v>
      </c>
      <c r="H169" s="11">
        <f t="shared" si="13"/>
        <v>99724.521763500001</v>
      </c>
      <c r="I169" s="11">
        <v>458415.072545</v>
      </c>
      <c r="J169" s="12"/>
      <c r="K169" s="29">
        <f t="shared" si="14"/>
        <v>332415.072545</v>
      </c>
      <c r="L169" s="13">
        <v>126000</v>
      </c>
    </row>
    <row r="170" spans="1:12" s="14" customFormat="1" ht="15" customHeight="1" x14ac:dyDescent="0.35">
      <c r="A170" s="14">
        <v>166</v>
      </c>
      <c r="B170" s="9" t="s">
        <v>267</v>
      </c>
      <c r="C170" s="10" t="s">
        <v>367</v>
      </c>
      <c r="D170" s="10" t="s">
        <v>268</v>
      </c>
      <c r="E170" s="11">
        <f t="shared" si="10"/>
        <v>26116.755973183801</v>
      </c>
      <c r="F170" s="11">
        <f t="shared" si="11"/>
        <v>52116.755973183797</v>
      </c>
      <c r="G170" s="11">
        <f t="shared" si="12"/>
        <v>130583.779865919</v>
      </c>
      <c r="H170" s="11">
        <f t="shared" si="13"/>
        <v>78350.267919551392</v>
      </c>
      <c r="I170" s="11">
        <v>287167.559731838</v>
      </c>
      <c r="J170" s="12"/>
      <c r="K170" s="29">
        <f t="shared" si="14"/>
        <v>261167.559731838</v>
      </c>
      <c r="L170" s="13">
        <v>26000</v>
      </c>
    </row>
    <row r="171" spans="1:12" s="14" customFormat="1" ht="15" customHeight="1" x14ac:dyDescent="0.35">
      <c r="A171" s="14">
        <v>167</v>
      </c>
      <c r="B171" s="9" t="s">
        <v>269</v>
      </c>
      <c r="C171" s="10" t="s">
        <v>333</v>
      </c>
      <c r="D171" s="10" t="s">
        <v>6</v>
      </c>
      <c r="E171" s="11">
        <f t="shared" si="10"/>
        <v>18181.8</v>
      </c>
      <c r="F171" s="11">
        <f t="shared" si="11"/>
        <v>18181.8</v>
      </c>
      <c r="G171" s="11">
        <f t="shared" si="12"/>
        <v>90909</v>
      </c>
      <c r="H171" s="11">
        <f t="shared" si="13"/>
        <v>54545.4</v>
      </c>
      <c r="I171" s="11">
        <v>181818</v>
      </c>
      <c r="J171" s="12"/>
      <c r="K171" s="29">
        <f t="shared" si="14"/>
        <v>181818</v>
      </c>
      <c r="L171" s="13">
        <v>0</v>
      </c>
    </row>
    <row r="172" spans="1:12" s="14" customFormat="1" ht="15" customHeight="1" x14ac:dyDescent="0.35">
      <c r="A172" s="14">
        <v>168</v>
      </c>
      <c r="B172" s="9" t="s">
        <v>466</v>
      </c>
      <c r="C172" s="10" t="s">
        <v>501</v>
      </c>
      <c r="D172" s="10" t="s">
        <v>594</v>
      </c>
      <c r="E172" s="11">
        <f t="shared" si="10"/>
        <v>15000</v>
      </c>
      <c r="F172" s="11">
        <f t="shared" si="11"/>
        <v>15000</v>
      </c>
      <c r="G172" s="11">
        <f t="shared" si="12"/>
        <v>75000</v>
      </c>
      <c r="H172" s="11">
        <f t="shared" si="13"/>
        <v>45000</v>
      </c>
      <c r="I172" s="11">
        <v>150000</v>
      </c>
      <c r="J172" s="12"/>
      <c r="K172" s="29">
        <f t="shared" si="14"/>
        <v>150000</v>
      </c>
      <c r="L172" s="13">
        <v>0</v>
      </c>
    </row>
    <row r="173" spans="1:12" s="14" customFormat="1" ht="15" customHeight="1" x14ac:dyDescent="0.35">
      <c r="A173" s="14">
        <v>169</v>
      </c>
      <c r="B173" s="9" t="s">
        <v>467</v>
      </c>
      <c r="C173" s="10" t="s">
        <v>502</v>
      </c>
      <c r="D173" s="10" t="s">
        <v>594</v>
      </c>
      <c r="E173" s="11">
        <f t="shared" si="10"/>
        <v>15000</v>
      </c>
      <c r="F173" s="11">
        <f t="shared" si="11"/>
        <v>15000</v>
      </c>
      <c r="G173" s="11">
        <f t="shared" si="12"/>
        <v>75000</v>
      </c>
      <c r="H173" s="11">
        <f t="shared" si="13"/>
        <v>45000</v>
      </c>
      <c r="I173" s="11">
        <v>150000</v>
      </c>
      <c r="J173" s="12"/>
      <c r="K173" s="29">
        <f t="shared" si="14"/>
        <v>150000</v>
      </c>
      <c r="L173" s="13">
        <v>0</v>
      </c>
    </row>
    <row r="174" spans="1:12" s="14" customFormat="1" ht="15" customHeight="1" x14ac:dyDescent="0.35">
      <c r="A174" s="14">
        <v>170</v>
      </c>
      <c r="B174" s="9" t="s">
        <v>270</v>
      </c>
      <c r="C174" s="10" t="s">
        <v>368</v>
      </c>
      <c r="D174" s="10" t="s">
        <v>271</v>
      </c>
      <c r="E174" s="11">
        <f t="shared" si="10"/>
        <v>36478.857994218604</v>
      </c>
      <c r="F174" s="11">
        <f t="shared" si="11"/>
        <v>96478.857994218604</v>
      </c>
      <c r="G174" s="11">
        <f t="shared" si="12"/>
        <v>182394.28997109301</v>
      </c>
      <c r="H174" s="11">
        <f t="shared" si="13"/>
        <v>109436.5739826558</v>
      </c>
      <c r="I174" s="11">
        <v>424788.57994218601</v>
      </c>
      <c r="J174" s="12"/>
      <c r="K174" s="29">
        <f t="shared" si="14"/>
        <v>364788.57994218601</v>
      </c>
      <c r="L174" s="13">
        <v>60000</v>
      </c>
    </row>
    <row r="175" spans="1:12" s="14" customFormat="1" ht="15" customHeight="1" x14ac:dyDescent="0.35">
      <c r="A175" s="14">
        <v>171</v>
      </c>
      <c r="B175" s="9" t="s">
        <v>272</v>
      </c>
      <c r="C175" s="10" t="s">
        <v>420</v>
      </c>
      <c r="D175" s="10" t="s">
        <v>185</v>
      </c>
      <c r="E175" s="11">
        <f t="shared" si="10"/>
        <v>32041.800000000003</v>
      </c>
      <c r="F175" s="11">
        <f t="shared" si="11"/>
        <v>32041.800000000003</v>
      </c>
      <c r="G175" s="11">
        <f t="shared" si="12"/>
        <v>160209</v>
      </c>
      <c r="H175" s="11">
        <f t="shared" si="13"/>
        <v>96125.4</v>
      </c>
      <c r="I175" s="11">
        <v>320418</v>
      </c>
      <c r="J175" s="12"/>
      <c r="K175" s="29">
        <f t="shared" si="14"/>
        <v>320418</v>
      </c>
      <c r="L175" s="13">
        <v>0</v>
      </c>
    </row>
    <row r="176" spans="1:12" s="14" customFormat="1" ht="15" customHeight="1" x14ac:dyDescent="0.35">
      <c r="A176" s="14">
        <v>172</v>
      </c>
      <c r="B176" s="9" t="s">
        <v>273</v>
      </c>
      <c r="C176" s="10" t="s">
        <v>384</v>
      </c>
      <c r="D176" s="10" t="s">
        <v>599</v>
      </c>
      <c r="E176" s="11">
        <f t="shared" si="10"/>
        <v>33868.132828415182</v>
      </c>
      <c r="F176" s="11">
        <f t="shared" si="11"/>
        <v>193868.1328284152</v>
      </c>
      <c r="G176" s="11">
        <f t="shared" si="12"/>
        <v>169340.6641420759</v>
      </c>
      <c r="H176" s="11">
        <f t="shared" si="13"/>
        <v>101604.39848524553</v>
      </c>
      <c r="I176" s="11">
        <v>498681.32828415179</v>
      </c>
      <c r="J176" s="12"/>
      <c r="K176" s="29">
        <f t="shared" si="14"/>
        <v>338681.32828415179</v>
      </c>
      <c r="L176" s="13">
        <v>160000</v>
      </c>
    </row>
    <row r="177" spans="1:12" s="14" customFormat="1" ht="15" customHeight="1" x14ac:dyDescent="0.35">
      <c r="A177" s="14">
        <v>173</v>
      </c>
      <c r="B177" s="15" t="s">
        <v>274</v>
      </c>
      <c r="C177" s="10" t="s">
        <v>344</v>
      </c>
      <c r="D177" s="10" t="s">
        <v>45</v>
      </c>
      <c r="E177" s="11">
        <f t="shared" si="10"/>
        <v>16813.609955000004</v>
      </c>
      <c r="F177" s="11">
        <f t="shared" si="11"/>
        <v>16813.609955000004</v>
      </c>
      <c r="G177" s="11">
        <f t="shared" si="12"/>
        <v>84068.049775000007</v>
      </c>
      <c r="H177" s="11">
        <f t="shared" si="13"/>
        <v>50440.829865</v>
      </c>
      <c r="I177" s="11">
        <v>168136.09955000001</v>
      </c>
      <c r="J177" s="12"/>
      <c r="K177" s="29">
        <f t="shared" si="14"/>
        <v>168136.09955000001</v>
      </c>
      <c r="L177" s="13">
        <v>0</v>
      </c>
    </row>
    <row r="178" spans="1:12" s="14" customFormat="1" ht="15" customHeight="1" x14ac:dyDescent="0.35">
      <c r="A178" s="14">
        <v>174</v>
      </c>
      <c r="B178" s="9" t="s">
        <v>162</v>
      </c>
      <c r="C178" s="10" t="s">
        <v>163</v>
      </c>
      <c r="D178" s="10" t="s">
        <v>164</v>
      </c>
      <c r="E178" s="11">
        <f t="shared" si="10"/>
        <v>30356.597084000005</v>
      </c>
      <c r="F178" s="11">
        <f t="shared" si="11"/>
        <v>90356.597084000008</v>
      </c>
      <c r="G178" s="11">
        <f t="shared" si="12"/>
        <v>151782.98542000001</v>
      </c>
      <c r="H178" s="11">
        <f t="shared" si="13"/>
        <v>91069.79125200001</v>
      </c>
      <c r="I178" s="11">
        <v>363565.97084000002</v>
      </c>
      <c r="J178" s="12"/>
      <c r="K178" s="29">
        <f t="shared" si="14"/>
        <v>303565.97084000002</v>
      </c>
      <c r="L178" s="13">
        <v>60000</v>
      </c>
    </row>
    <row r="179" spans="1:12" s="14" customFormat="1" ht="15" customHeight="1" x14ac:dyDescent="0.35">
      <c r="A179" s="14">
        <v>175</v>
      </c>
      <c r="B179" s="9" t="s">
        <v>275</v>
      </c>
      <c r="C179" s="10" t="s">
        <v>421</v>
      </c>
      <c r="D179" s="10" t="s">
        <v>185</v>
      </c>
      <c r="E179" s="11">
        <f t="shared" si="10"/>
        <v>24467.9</v>
      </c>
      <c r="F179" s="11">
        <f t="shared" si="11"/>
        <v>24467.9</v>
      </c>
      <c r="G179" s="11">
        <f t="shared" si="12"/>
        <v>122339.5</v>
      </c>
      <c r="H179" s="11">
        <f t="shared" si="13"/>
        <v>73403.7</v>
      </c>
      <c r="I179" s="11">
        <v>244679</v>
      </c>
      <c r="J179" s="12"/>
      <c r="K179" s="29">
        <f t="shared" si="14"/>
        <v>244679</v>
      </c>
      <c r="L179" s="13">
        <v>0</v>
      </c>
    </row>
    <row r="180" spans="1:12" s="14" customFormat="1" ht="15" customHeight="1" x14ac:dyDescent="0.35">
      <c r="A180" s="14">
        <v>176</v>
      </c>
      <c r="B180" s="9" t="s">
        <v>276</v>
      </c>
      <c r="C180" s="10" t="s">
        <v>422</v>
      </c>
      <c r="D180" s="10" t="s">
        <v>185</v>
      </c>
      <c r="E180" s="11">
        <f t="shared" si="10"/>
        <v>27996.5</v>
      </c>
      <c r="F180" s="11">
        <f t="shared" si="11"/>
        <v>27996.5</v>
      </c>
      <c r="G180" s="11">
        <f t="shared" si="12"/>
        <v>139982.5</v>
      </c>
      <c r="H180" s="11">
        <f t="shared" si="13"/>
        <v>83989.5</v>
      </c>
      <c r="I180" s="11">
        <v>279965</v>
      </c>
      <c r="J180" s="12"/>
      <c r="K180" s="29">
        <f t="shared" si="14"/>
        <v>279965</v>
      </c>
      <c r="L180" s="13">
        <v>0</v>
      </c>
    </row>
    <row r="181" spans="1:12" s="14" customFormat="1" ht="15" customHeight="1" x14ac:dyDescent="0.35">
      <c r="A181" s="14">
        <v>177</v>
      </c>
      <c r="B181" s="9" t="s">
        <v>277</v>
      </c>
      <c r="C181" s="10" t="s">
        <v>369</v>
      </c>
      <c r="D181" s="10" t="s">
        <v>278</v>
      </c>
      <c r="E181" s="11">
        <f t="shared" si="10"/>
        <v>26388.613499164305</v>
      </c>
      <c r="F181" s="11">
        <f t="shared" si="11"/>
        <v>56388.613499164305</v>
      </c>
      <c r="G181" s="11">
        <f t="shared" si="12"/>
        <v>131943.06749582151</v>
      </c>
      <c r="H181" s="11">
        <f t="shared" si="13"/>
        <v>79165.8404974929</v>
      </c>
      <c r="I181" s="11">
        <v>293886.13499164302</v>
      </c>
      <c r="J181" s="12"/>
      <c r="K181" s="29">
        <f t="shared" si="14"/>
        <v>263886.13499164302</v>
      </c>
      <c r="L181" s="13">
        <v>30000</v>
      </c>
    </row>
    <row r="182" spans="1:12" s="14" customFormat="1" ht="15" customHeight="1" x14ac:dyDescent="0.35">
      <c r="A182" s="14">
        <v>178</v>
      </c>
      <c r="B182" s="9" t="s">
        <v>468</v>
      </c>
      <c r="C182" s="10" t="s">
        <v>503</v>
      </c>
      <c r="D182" s="10" t="s">
        <v>594</v>
      </c>
      <c r="E182" s="11">
        <f t="shared" si="10"/>
        <v>15000</v>
      </c>
      <c r="F182" s="11">
        <f t="shared" si="11"/>
        <v>15000</v>
      </c>
      <c r="G182" s="11">
        <f t="shared" si="12"/>
        <v>75000</v>
      </c>
      <c r="H182" s="11">
        <f t="shared" si="13"/>
        <v>45000</v>
      </c>
      <c r="I182" s="11">
        <v>150000</v>
      </c>
      <c r="J182" s="12"/>
      <c r="K182" s="29">
        <f t="shared" si="14"/>
        <v>150000</v>
      </c>
      <c r="L182" s="13">
        <v>0</v>
      </c>
    </row>
    <row r="183" spans="1:12" s="14" customFormat="1" ht="15" customHeight="1" x14ac:dyDescent="0.35">
      <c r="A183" s="14">
        <v>179</v>
      </c>
      <c r="B183" s="9" t="s">
        <v>279</v>
      </c>
      <c r="C183" s="10" t="s">
        <v>370</v>
      </c>
      <c r="D183" s="10" t="s">
        <v>35</v>
      </c>
      <c r="E183" s="11">
        <f t="shared" si="10"/>
        <v>36875.544833196902</v>
      </c>
      <c r="F183" s="11">
        <f t="shared" si="11"/>
        <v>101875.54483319691</v>
      </c>
      <c r="G183" s="11">
        <f t="shared" si="12"/>
        <v>184377.72416598452</v>
      </c>
      <c r="H183" s="11">
        <f t="shared" si="13"/>
        <v>110626.63449959071</v>
      </c>
      <c r="I183" s="11">
        <v>433755.44833196903</v>
      </c>
      <c r="J183" s="12"/>
      <c r="K183" s="29">
        <f t="shared" si="14"/>
        <v>368755.44833196903</v>
      </c>
      <c r="L183" s="13">
        <v>65000</v>
      </c>
    </row>
    <row r="184" spans="1:12" s="14" customFormat="1" ht="15" customHeight="1" x14ac:dyDescent="0.35">
      <c r="A184" s="14">
        <v>180</v>
      </c>
      <c r="B184" s="9" t="s">
        <v>280</v>
      </c>
      <c r="C184" s="10" t="s">
        <v>423</v>
      </c>
      <c r="D184" s="10" t="s">
        <v>185</v>
      </c>
      <c r="E184" s="11">
        <f t="shared" si="10"/>
        <v>37380.800000000003</v>
      </c>
      <c r="F184" s="11">
        <f t="shared" si="11"/>
        <v>37380.800000000003</v>
      </c>
      <c r="G184" s="11">
        <f t="shared" si="12"/>
        <v>186904</v>
      </c>
      <c r="H184" s="11">
        <f t="shared" si="13"/>
        <v>112142.39999999999</v>
      </c>
      <c r="I184" s="11">
        <v>373808</v>
      </c>
      <c r="J184" s="12"/>
      <c r="K184" s="29">
        <f t="shared" si="14"/>
        <v>373808</v>
      </c>
      <c r="L184" s="13">
        <v>0</v>
      </c>
    </row>
    <row r="185" spans="1:12" s="14" customFormat="1" ht="15" customHeight="1" x14ac:dyDescent="0.35">
      <c r="A185" s="14">
        <v>181</v>
      </c>
      <c r="B185" s="9" t="s">
        <v>165</v>
      </c>
      <c r="C185" s="10" t="s">
        <v>166</v>
      </c>
      <c r="D185" s="10" t="s">
        <v>102</v>
      </c>
      <c r="E185" s="11">
        <f t="shared" si="10"/>
        <v>66185.5</v>
      </c>
      <c r="F185" s="11">
        <f t="shared" si="11"/>
        <v>126185.5</v>
      </c>
      <c r="G185" s="11">
        <f t="shared" si="12"/>
        <v>330927.5</v>
      </c>
      <c r="H185" s="11">
        <f t="shared" si="13"/>
        <v>198556.5</v>
      </c>
      <c r="I185" s="11">
        <v>721855</v>
      </c>
      <c r="J185" s="12"/>
      <c r="K185" s="29">
        <f t="shared" si="14"/>
        <v>661855</v>
      </c>
      <c r="L185" s="13">
        <v>60000</v>
      </c>
    </row>
    <row r="186" spans="1:12" s="14" customFormat="1" ht="15" customHeight="1" x14ac:dyDescent="0.35">
      <c r="A186" s="14">
        <v>182</v>
      </c>
      <c r="B186" s="9" t="s">
        <v>64</v>
      </c>
      <c r="C186" s="10" t="s">
        <v>65</v>
      </c>
      <c r="D186" s="10" t="s">
        <v>268</v>
      </c>
      <c r="E186" s="11">
        <f t="shared" si="10"/>
        <v>47445.637041700007</v>
      </c>
      <c r="F186" s="11">
        <f t="shared" si="11"/>
        <v>67445.637041700014</v>
      </c>
      <c r="G186" s="11">
        <f t="shared" si="12"/>
        <v>237228.18520850001</v>
      </c>
      <c r="H186" s="11">
        <f t="shared" si="13"/>
        <v>142336.91112510001</v>
      </c>
      <c r="I186" s="11">
        <v>494456.37041700003</v>
      </c>
      <c r="J186" s="12"/>
      <c r="K186" s="29">
        <f t="shared" si="14"/>
        <v>474456.37041700003</v>
      </c>
      <c r="L186" s="13">
        <v>20000</v>
      </c>
    </row>
    <row r="187" spans="1:12" s="14" customFormat="1" ht="15" customHeight="1" x14ac:dyDescent="0.35">
      <c r="A187" s="14">
        <v>183</v>
      </c>
      <c r="B187" s="9" t="s">
        <v>281</v>
      </c>
      <c r="C187" s="10" t="s">
        <v>334</v>
      </c>
      <c r="D187" s="10" t="s">
        <v>190</v>
      </c>
      <c r="E187" s="11">
        <f t="shared" si="10"/>
        <v>18181.8</v>
      </c>
      <c r="F187" s="11">
        <f t="shared" si="11"/>
        <v>18181.8</v>
      </c>
      <c r="G187" s="11">
        <f t="shared" si="12"/>
        <v>90909</v>
      </c>
      <c r="H187" s="11">
        <f t="shared" si="13"/>
        <v>54545.4</v>
      </c>
      <c r="I187" s="11">
        <v>181818</v>
      </c>
      <c r="J187" s="12"/>
      <c r="K187" s="29">
        <f t="shared" si="14"/>
        <v>181818</v>
      </c>
      <c r="L187" s="13">
        <v>0</v>
      </c>
    </row>
    <row r="188" spans="1:12" s="14" customFormat="1" ht="15" customHeight="1" x14ac:dyDescent="0.35">
      <c r="A188" s="14">
        <v>184</v>
      </c>
      <c r="B188" s="9" t="s">
        <v>116</v>
      </c>
      <c r="C188" s="10" t="s">
        <v>117</v>
      </c>
      <c r="D188" s="10" t="s">
        <v>45</v>
      </c>
      <c r="E188" s="11">
        <f t="shared" si="10"/>
        <v>35192.521668219997</v>
      </c>
      <c r="F188" s="11">
        <f t="shared" si="11"/>
        <v>115192.52166822</v>
      </c>
      <c r="G188" s="11">
        <f t="shared" si="12"/>
        <v>175962.60834109999</v>
      </c>
      <c r="H188" s="11">
        <f t="shared" si="13"/>
        <v>105577.56500465999</v>
      </c>
      <c r="I188" s="11">
        <v>431925.21668219997</v>
      </c>
      <c r="J188" s="12"/>
      <c r="K188" s="29">
        <f t="shared" si="14"/>
        <v>351925.21668219997</v>
      </c>
      <c r="L188" s="13">
        <v>80000</v>
      </c>
    </row>
    <row r="189" spans="1:12" s="14" customFormat="1" ht="15" customHeight="1" x14ac:dyDescent="0.35">
      <c r="A189" s="14">
        <v>185</v>
      </c>
      <c r="B189" s="9" t="s">
        <v>282</v>
      </c>
      <c r="C189" s="10" t="s">
        <v>424</v>
      </c>
      <c r="D189" s="10" t="s">
        <v>190</v>
      </c>
      <c r="E189" s="11">
        <f t="shared" si="10"/>
        <v>34468.5</v>
      </c>
      <c r="F189" s="11">
        <f t="shared" si="11"/>
        <v>34468.5</v>
      </c>
      <c r="G189" s="11">
        <f t="shared" si="12"/>
        <v>172342.5</v>
      </c>
      <c r="H189" s="11">
        <f t="shared" si="13"/>
        <v>103405.5</v>
      </c>
      <c r="I189" s="11">
        <v>344685</v>
      </c>
      <c r="J189" s="12"/>
      <c r="K189" s="29">
        <f t="shared" si="14"/>
        <v>344685</v>
      </c>
      <c r="L189" s="13">
        <v>0</v>
      </c>
    </row>
    <row r="190" spans="1:12" s="14" customFormat="1" ht="15" customHeight="1" x14ac:dyDescent="0.35">
      <c r="A190" s="14">
        <v>186</v>
      </c>
      <c r="B190" s="9" t="s">
        <v>283</v>
      </c>
      <c r="C190" s="10" t="s">
        <v>542</v>
      </c>
      <c r="D190" s="10" t="s">
        <v>175</v>
      </c>
      <c r="E190" s="11">
        <f t="shared" si="10"/>
        <v>18596.900000000001</v>
      </c>
      <c r="F190" s="11">
        <f t="shared" si="11"/>
        <v>60596.9</v>
      </c>
      <c r="G190" s="11">
        <f t="shared" si="12"/>
        <v>92984.5</v>
      </c>
      <c r="H190" s="11">
        <f t="shared" si="13"/>
        <v>55790.7</v>
      </c>
      <c r="I190" s="11">
        <v>227969</v>
      </c>
      <c r="J190" s="12"/>
      <c r="K190" s="29">
        <f t="shared" si="14"/>
        <v>185969</v>
      </c>
      <c r="L190" s="13">
        <v>42000</v>
      </c>
    </row>
    <row r="191" spans="1:12" s="14" customFormat="1" ht="15" customHeight="1" x14ac:dyDescent="0.35">
      <c r="A191" s="14">
        <v>187</v>
      </c>
      <c r="B191" s="9" t="s">
        <v>284</v>
      </c>
      <c r="C191" s="10" t="s">
        <v>543</v>
      </c>
      <c r="D191" s="10" t="s">
        <v>175</v>
      </c>
      <c r="E191" s="11">
        <f t="shared" si="10"/>
        <v>18596.900000000001</v>
      </c>
      <c r="F191" s="11">
        <f t="shared" si="11"/>
        <v>60596.9</v>
      </c>
      <c r="G191" s="11">
        <f t="shared" si="12"/>
        <v>92984.5</v>
      </c>
      <c r="H191" s="11">
        <f t="shared" si="13"/>
        <v>55790.7</v>
      </c>
      <c r="I191" s="11">
        <v>227969</v>
      </c>
      <c r="J191" s="12"/>
      <c r="K191" s="29">
        <f t="shared" si="14"/>
        <v>185969</v>
      </c>
      <c r="L191" s="13">
        <v>42000</v>
      </c>
    </row>
    <row r="192" spans="1:12" s="14" customFormat="1" ht="15" customHeight="1" x14ac:dyDescent="0.35">
      <c r="A192" s="14">
        <v>188</v>
      </c>
      <c r="B192" s="9" t="s">
        <v>285</v>
      </c>
      <c r="C192" s="10" t="s">
        <v>544</v>
      </c>
      <c r="D192" s="10" t="s">
        <v>553</v>
      </c>
      <c r="E192" s="11">
        <f t="shared" si="10"/>
        <v>27470.5673796708</v>
      </c>
      <c r="F192" s="11">
        <f t="shared" si="11"/>
        <v>72470.5673796708</v>
      </c>
      <c r="G192" s="11">
        <f t="shared" si="12"/>
        <v>137352.836898354</v>
      </c>
      <c r="H192" s="11">
        <f t="shared" si="13"/>
        <v>82411.702139012399</v>
      </c>
      <c r="I192" s="11">
        <v>319705.673796708</v>
      </c>
      <c r="J192" s="12"/>
      <c r="K192" s="29">
        <f t="shared" si="14"/>
        <v>274705.673796708</v>
      </c>
      <c r="L192" s="13">
        <v>45000</v>
      </c>
    </row>
    <row r="193" spans="1:12" s="14" customFormat="1" ht="15" customHeight="1" x14ac:dyDescent="0.35">
      <c r="A193" s="14">
        <v>189</v>
      </c>
      <c r="B193" s="9" t="s">
        <v>125</v>
      </c>
      <c r="C193" s="10" t="s">
        <v>126</v>
      </c>
      <c r="D193" s="10" t="s">
        <v>127</v>
      </c>
      <c r="E193" s="11">
        <f t="shared" si="10"/>
        <v>32908.893157999999</v>
      </c>
      <c r="F193" s="11">
        <f t="shared" si="11"/>
        <v>115908.89315799999</v>
      </c>
      <c r="G193" s="11">
        <f t="shared" si="12"/>
        <v>164544.46578999999</v>
      </c>
      <c r="H193" s="11">
        <f t="shared" si="13"/>
        <v>98726.67947399999</v>
      </c>
      <c r="I193" s="11">
        <v>412088.93157999997</v>
      </c>
      <c r="J193" s="12"/>
      <c r="K193" s="29">
        <f t="shared" si="14"/>
        <v>329088.93157999997</v>
      </c>
      <c r="L193" s="13">
        <v>83000</v>
      </c>
    </row>
    <row r="194" spans="1:12" s="14" customFormat="1" ht="15" customHeight="1" x14ac:dyDescent="0.35">
      <c r="A194" s="14">
        <v>190</v>
      </c>
      <c r="B194" s="17" t="s">
        <v>571</v>
      </c>
      <c r="C194" s="18" t="s">
        <v>580</v>
      </c>
      <c r="D194" s="10" t="s">
        <v>594</v>
      </c>
      <c r="E194" s="11">
        <f t="shared" si="10"/>
        <v>14537.300000000001</v>
      </c>
      <c r="F194" s="11">
        <f t="shared" si="11"/>
        <v>14537.300000000001</v>
      </c>
      <c r="G194" s="11">
        <f t="shared" si="12"/>
        <v>72686.5</v>
      </c>
      <c r="H194" s="11">
        <f t="shared" si="13"/>
        <v>43611.9</v>
      </c>
      <c r="I194" s="11">
        <v>145373</v>
      </c>
      <c r="J194" s="12"/>
      <c r="K194" s="29">
        <f t="shared" si="14"/>
        <v>145373</v>
      </c>
      <c r="L194" s="13">
        <v>0</v>
      </c>
    </row>
    <row r="195" spans="1:12" s="14" customFormat="1" ht="15" customHeight="1" x14ac:dyDescent="0.35">
      <c r="A195" s="14">
        <v>191</v>
      </c>
      <c r="B195" s="9" t="s">
        <v>286</v>
      </c>
      <c r="C195" s="10" t="s">
        <v>371</v>
      </c>
      <c r="D195" s="10" t="s">
        <v>127</v>
      </c>
      <c r="E195" s="11">
        <f t="shared" si="10"/>
        <v>29118.706733739255</v>
      </c>
      <c r="F195" s="11">
        <f t="shared" si="11"/>
        <v>29118.706733739255</v>
      </c>
      <c r="G195" s="11">
        <f t="shared" si="12"/>
        <v>145593.53366869627</v>
      </c>
      <c r="H195" s="11">
        <f t="shared" si="13"/>
        <v>87356.120201217753</v>
      </c>
      <c r="I195" s="11">
        <v>291187.06733739254</v>
      </c>
      <c r="J195" s="12"/>
      <c r="K195" s="29">
        <f t="shared" si="14"/>
        <v>291187.06733739254</v>
      </c>
      <c r="L195" s="13">
        <v>0</v>
      </c>
    </row>
    <row r="196" spans="1:12" s="14" customFormat="1" ht="15" customHeight="1" x14ac:dyDescent="0.35">
      <c r="A196" s="14">
        <v>192</v>
      </c>
      <c r="B196" s="9" t="s">
        <v>128</v>
      </c>
      <c r="C196" s="10" t="s">
        <v>129</v>
      </c>
      <c r="D196" s="10" t="s">
        <v>127</v>
      </c>
      <c r="E196" s="11">
        <f t="shared" si="10"/>
        <v>32615.9</v>
      </c>
      <c r="F196" s="11">
        <f t="shared" si="11"/>
        <v>115615.9</v>
      </c>
      <c r="G196" s="11">
        <f t="shared" si="12"/>
        <v>163079.5</v>
      </c>
      <c r="H196" s="11">
        <f t="shared" si="13"/>
        <v>97847.7</v>
      </c>
      <c r="I196" s="11">
        <v>409159</v>
      </c>
      <c r="J196" s="12"/>
      <c r="K196" s="29">
        <f t="shared" si="14"/>
        <v>326159</v>
      </c>
      <c r="L196" s="13">
        <v>83000</v>
      </c>
    </row>
    <row r="197" spans="1:12" s="14" customFormat="1" ht="15" customHeight="1" x14ac:dyDescent="0.35">
      <c r="A197" s="14">
        <v>193</v>
      </c>
      <c r="B197" s="9" t="s">
        <v>287</v>
      </c>
      <c r="C197" s="10" t="s">
        <v>335</v>
      </c>
      <c r="D197" s="10" t="s">
        <v>278</v>
      </c>
      <c r="E197" s="11">
        <f t="shared" ref="E197:E228" si="15">K197*$E$3</f>
        <v>18181.8</v>
      </c>
      <c r="F197" s="11">
        <f t="shared" ref="F197:F260" si="16">E197+L197</f>
        <v>18181.8</v>
      </c>
      <c r="G197" s="11">
        <f t="shared" ref="G197:G228" si="17">K197*$G$3</f>
        <v>90909</v>
      </c>
      <c r="H197" s="11">
        <f t="shared" ref="H197:H228" si="18">K197*$H$3</f>
        <v>54545.4</v>
      </c>
      <c r="I197" s="11">
        <v>181818</v>
      </c>
      <c r="J197" s="12"/>
      <c r="K197" s="29">
        <f t="shared" ref="K197:K260" si="19">I197-L197</f>
        <v>181818</v>
      </c>
      <c r="L197" s="13">
        <v>0</v>
      </c>
    </row>
    <row r="198" spans="1:12" s="14" customFormat="1" ht="15" customHeight="1" x14ac:dyDescent="0.35">
      <c r="A198" s="14">
        <v>194</v>
      </c>
      <c r="B198" s="9" t="s">
        <v>288</v>
      </c>
      <c r="C198" s="10" t="s">
        <v>425</v>
      </c>
      <c r="D198" s="10" t="s">
        <v>185</v>
      </c>
      <c r="E198" s="11">
        <f t="shared" si="15"/>
        <v>36911.9</v>
      </c>
      <c r="F198" s="11">
        <f t="shared" si="16"/>
        <v>36911.9</v>
      </c>
      <c r="G198" s="11">
        <f t="shared" si="17"/>
        <v>184559.5</v>
      </c>
      <c r="H198" s="11">
        <f t="shared" si="18"/>
        <v>110735.7</v>
      </c>
      <c r="I198" s="11">
        <v>369119</v>
      </c>
      <c r="J198" s="12"/>
      <c r="K198" s="29">
        <f t="shared" si="19"/>
        <v>369119</v>
      </c>
      <c r="L198" s="13">
        <v>0</v>
      </c>
    </row>
    <row r="199" spans="1:12" s="14" customFormat="1" ht="15" customHeight="1" x14ac:dyDescent="0.35">
      <c r="A199" s="14">
        <v>195</v>
      </c>
      <c r="B199" s="9" t="s">
        <v>289</v>
      </c>
      <c r="C199" s="10" t="s">
        <v>426</v>
      </c>
      <c r="D199" s="10" t="s">
        <v>185</v>
      </c>
      <c r="E199" s="11">
        <f t="shared" si="15"/>
        <v>32852.5</v>
      </c>
      <c r="F199" s="11">
        <f t="shared" si="16"/>
        <v>32852.5</v>
      </c>
      <c r="G199" s="11">
        <f t="shared" si="17"/>
        <v>164262.5</v>
      </c>
      <c r="H199" s="11">
        <f t="shared" si="18"/>
        <v>98557.5</v>
      </c>
      <c r="I199" s="11">
        <v>328525</v>
      </c>
      <c r="J199" s="12"/>
      <c r="K199" s="29">
        <f t="shared" si="19"/>
        <v>328525</v>
      </c>
      <c r="L199" s="13">
        <v>0</v>
      </c>
    </row>
    <row r="200" spans="1:12" s="14" customFormat="1" ht="15" customHeight="1" x14ac:dyDescent="0.35">
      <c r="A200" s="14">
        <v>196</v>
      </c>
      <c r="B200" s="9" t="s">
        <v>290</v>
      </c>
      <c r="C200" s="10" t="s">
        <v>427</v>
      </c>
      <c r="D200" s="10" t="s">
        <v>211</v>
      </c>
      <c r="E200" s="11">
        <f t="shared" si="15"/>
        <v>40239.100000000006</v>
      </c>
      <c r="F200" s="11">
        <f t="shared" si="16"/>
        <v>40239.100000000006</v>
      </c>
      <c r="G200" s="11">
        <f t="shared" si="17"/>
        <v>201195.5</v>
      </c>
      <c r="H200" s="11">
        <f t="shared" si="18"/>
        <v>120717.29999999999</v>
      </c>
      <c r="I200" s="11">
        <v>402391</v>
      </c>
      <c r="J200" s="12"/>
      <c r="K200" s="29">
        <f t="shared" si="19"/>
        <v>402391</v>
      </c>
      <c r="L200" s="13">
        <v>0</v>
      </c>
    </row>
    <row r="201" spans="1:12" s="14" customFormat="1" ht="15" customHeight="1" x14ac:dyDescent="0.35">
      <c r="A201" s="14">
        <v>197</v>
      </c>
      <c r="B201" s="15" t="s">
        <v>291</v>
      </c>
      <c r="C201" s="10" t="s">
        <v>345</v>
      </c>
      <c r="D201" s="10" t="s">
        <v>278</v>
      </c>
      <c r="E201" s="11">
        <f t="shared" si="15"/>
        <v>8419.4699999999993</v>
      </c>
      <c r="F201" s="11">
        <f t="shared" si="16"/>
        <v>8419.4699999999993</v>
      </c>
      <c r="G201" s="11">
        <f t="shared" si="17"/>
        <v>42097.35</v>
      </c>
      <c r="H201" s="11">
        <f t="shared" si="18"/>
        <v>25258.41</v>
      </c>
      <c r="I201" s="11">
        <v>84194.7</v>
      </c>
      <c r="J201" s="12"/>
      <c r="K201" s="29">
        <f t="shared" si="19"/>
        <v>84194.7</v>
      </c>
      <c r="L201" s="13">
        <v>0</v>
      </c>
    </row>
    <row r="202" spans="1:12" s="14" customFormat="1" ht="15" customHeight="1" x14ac:dyDescent="0.35">
      <c r="A202" s="14">
        <v>198</v>
      </c>
      <c r="B202" s="15" t="s">
        <v>292</v>
      </c>
      <c r="C202" s="10" t="s">
        <v>561</v>
      </c>
      <c r="D202" s="10" t="s">
        <v>278</v>
      </c>
      <c r="E202" s="11">
        <f t="shared" si="15"/>
        <v>8419.4699999999993</v>
      </c>
      <c r="F202" s="11">
        <f t="shared" si="16"/>
        <v>8419.4699999999993</v>
      </c>
      <c r="G202" s="11">
        <f t="shared" si="17"/>
        <v>42097.35</v>
      </c>
      <c r="H202" s="11">
        <f t="shared" si="18"/>
        <v>25258.41</v>
      </c>
      <c r="I202" s="11">
        <v>84194.7</v>
      </c>
      <c r="J202" s="12"/>
      <c r="K202" s="29">
        <f t="shared" si="19"/>
        <v>84194.7</v>
      </c>
      <c r="L202" s="13">
        <v>0</v>
      </c>
    </row>
    <row r="203" spans="1:12" s="14" customFormat="1" ht="15" customHeight="1" x14ac:dyDescent="0.35">
      <c r="A203" s="14">
        <v>199</v>
      </c>
      <c r="B203" s="9" t="s">
        <v>293</v>
      </c>
      <c r="C203" s="10" t="s">
        <v>372</v>
      </c>
      <c r="D203" s="10" t="s">
        <v>589</v>
      </c>
      <c r="E203" s="11">
        <f t="shared" si="15"/>
        <v>32663.828704069183</v>
      </c>
      <c r="F203" s="11">
        <f t="shared" si="16"/>
        <v>127663.82870406918</v>
      </c>
      <c r="G203" s="11">
        <f t="shared" si="17"/>
        <v>163319.14352034591</v>
      </c>
      <c r="H203" s="11">
        <f t="shared" si="18"/>
        <v>97991.486112207538</v>
      </c>
      <c r="I203" s="11">
        <v>421638.28704069182</v>
      </c>
      <c r="J203" s="12"/>
      <c r="K203" s="29">
        <f t="shared" si="19"/>
        <v>326638.28704069182</v>
      </c>
      <c r="L203" s="13">
        <v>95000</v>
      </c>
    </row>
    <row r="204" spans="1:12" s="14" customFormat="1" ht="15" customHeight="1" x14ac:dyDescent="0.35">
      <c r="A204" s="14">
        <v>200</v>
      </c>
      <c r="B204" s="9" t="s">
        <v>550</v>
      </c>
      <c r="C204" s="10" t="s">
        <v>490</v>
      </c>
      <c r="D204" s="10" t="s">
        <v>589</v>
      </c>
      <c r="E204" s="11">
        <f t="shared" si="15"/>
        <v>12772.2</v>
      </c>
      <c r="F204" s="11">
        <f t="shared" si="16"/>
        <v>12772.2</v>
      </c>
      <c r="G204" s="11">
        <f t="shared" si="17"/>
        <v>63861</v>
      </c>
      <c r="H204" s="11">
        <f t="shared" si="18"/>
        <v>38316.6</v>
      </c>
      <c r="I204" s="11">
        <v>127722</v>
      </c>
      <c r="J204" s="12"/>
      <c r="K204" s="29">
        <f t="shared" si="19"/>
        <v>127722</v>
      </c>
      <c r="L204" s="13">
        <v>0</v>
      </c>
    </row>
    <row r="205" spans="1:12" s="14" customFormat="1" ht="15" customHeight="1" x14ac:dyDescent="0.35">
      <c r="A205" s="14">
        <v>201</v>
      </c>
      <c r="B205" s="15" t="s">
        <v>294</v>
      </c>
      <c r="C205" s="10" t="s">
        <v>346</v>
      </c>
      <c r="D205" s="10" t="s">
        <v>589</v>
      </c>
      <c r="E205" s="11">
        <f t="shared" si="15"/>
        <v>16826.616227999999</v>
      </c>
      <c r="F205" s="11">
        <f t="shared" si="16"/>
        <v>16826.616227999999</v>
      </c>
      <c r="G205" s="11">
        <f t="shared" si="17"/>
        <v>84133.081139999995</v>
      </c>
      <c r="H205" s="11">
        <f t="shared" si="18"/>
        <v>50479.848683999997</v>
      </c>
      <c r="I205" s="11">
        <v>168266.16227999999</v>
      </c>
      <c r="J205" s="12"/>
      <c r="K205" s="29">
        <f t="shared" si="19"/>
        <v>168266.16227999999</v>
      </c>
      <c r="L205" s="13">
        <v>0</v>
      </c>
    </row>
    <row r="206" spans="1:12" s="14" customFormat="1" ht="15" customHeight="1" x14ac:dyDescent="0.35">
      <c r="A206" s="14">
        <v>202</v>
      </c>
      <c r="B206" s="9" t="s">
        <v>295</v>
      </c>
      <c r="C206" s="10" t="s">
        <v>428</v>
      </c>
      <c r="D206" s="10" t="s">
        <v>185</v>
      </c>
      <c r="E206" s="11">
        <f t="shared" si="15"/>
        <v>33969.5</v>
      </c>
      <c r="F206" s="11">
        <f t="shared" si="16"/>
        <v>33969.5</v>
      </c>
      <c r="G206" s="11">
        <f t="shared" si="17"/>
        <v>169847.5</v>
      </c>
      <c r="H206" s="11">
        <f t="shared" si="18"/>
        <v>101908.5</v>
      </c>
      <c r="I206" s="11">
        <v>339695</v>
      </c>
      <c r="J206" s="12"/>
      <c r="K206" s="29">
        <f t="shared" si="19"/>
        <v>339695</v>
      </c>
      <c r="L206" s="13">
        <v>0</v>
      </c>
    </row>
    <row r="207" spans="1:12" s="14" customFormat="1" ht="15" customHeight="1" x14ac:dyDescent="0.35">
      <c r="A207" s="14">
        <v>203</v>
      </c>
      <c r="B207" s="9" t="s">
        <v>296</v>
      </c>
      <c r="C207" s="10" t="s">
        <v>429</v>
      </c>
      <c r="D207" s="10" t="s">
        <v>185</v>
      </c>
      <c r="E207" s="11">
        <f t="shared" si="15"/>
        <v>40152.5</v>
      </c>
      <c r="F207" s="11">
        <f t="shared" si="16"/>
        <v>40152.5</v>
      </c>
      <c r="G207" s="11">
        <f t="shared" si="17"/>
        <v>200762.5</v>
      </c>
      <c r="H207" s="11">
        <f t="shared" si="18"/>
        <v>120457.5</v>
      </c>
      <c r="I207" s="11">
        <v>401525</v>
      </c>
      <c r="J207" s="12"/>
      <c r="K207" s="29">
        <f t="shared" si="19"/>
        <v>401525</v>
      </c>
      <c r="L207" s="13">
        <v>0</v>
      </c>
    </row>
    <row r="208" spans="1:12" s="14" customFormat="1" ht="15" customHeight="1" x14ac:dyDescent="0.35">
      <c r="A208" s="14">
        <v>204</v>
      </c>
      <c r="B208" s="9" t="s">
        <v>297</v>
      </c>
      <c r="C208" s="10" t="s">
        <v>430</v>
      </c>
      <c r="D208" s="10" t="s">
        <v>185</v>
      </c>
      <c r="E208" s="11">
        <f t="shared" si="15"/>
        <v>36036.6</v>
      </c>
      <c r="F208" s="11">
        <f t="shared" si="16"/>
        <v>36036.6</v>
      </c>
      <c r="G208" s="11">
        <f t="shared" si="17"/>
        <v>180183</v>
      </c>
      <c r="H208" s="11">
        <f t="shared" si="18"/>
        <v>108109.8</v>
      </c>
      <c r="I208" s="11">
        <v>360366</v>
      </c>
      <c r="J208" s="12"/>
      <c r="K208" s="29">
        <f t="shared" si="19"/>
        <v>360366</v>
      </c>
      <c r="L208" s="13">
        <v>0</v>
      </c>
    </row>
    <row r="209" spans="1:13" s="14" customFormat="1" ht="15" customHeight="1" x14ac:dyDescent="0.35">
      <c r="A209" s="14">
        <v>205</v>
      </c>
      <c r="B209" s="9" t="s">
        <v>298</v>
      </c>
      <c r="C209" s="10" t="s">
        <v>431</v>
      </c>
      <c r="D209" s="10" t="s">
        <v>185</v>
      </c>
      <c r="E209" s="11">
        <f t="shared" si="15"/>
        <v>38998.1</v>
      </c>
      <c r="F209" s="11">
        <f t="shared" si="16"/>
        <v>38998.1</v>
      </c>
      <c r="G209" s="11">
        <f t="shared" si="17"/>
        <v>194990.5</v>
      </c>
      <c r="H209" s="11">
        <f t="shared" si="18"/>
        <v>116994.3</v>
      </c>
      <c r="I209" s="11">
        <v>389981</v>
      </c>
      <c r="J209" s="12"/>
      <c r="K209" s="29">
        <f t="shared" si="19"/>
        <v>389981</v>
      </c>
      <c r="L209" s="13">
        <v>0</v>
      </c>
    </row>
    <row r="210" spans="1:13" s="14" customFormat="1" ht="15" customHeight="1" x14ac:dyDescent="0.35">
      <c r="A210" s="14">
        <v>206</v>
      </c>
      <c r="B210" s="9" t="s">
        <v>469</v>
      </c>
      <c r="C210" s="10" t="s">
        <v>504</v>
      </c>
      <c r="D210" s="10" t="s">
        <v>268</v>
      </c>
      <c r="E210" s="11">
        <f t="shared" si="15"/>
        <v>51861.5</v>
      </c>
      <c r="F210" s="11">
        <f t="shared" si="16"/>
        <v>51861.5</v>
      </c>
      <c r="G210" s="11">
        <f t="shared" si="17"/>
        <v>259307.5</v>
      </c>
      <c r="H210" s="11">
        <f t="shared" si="18"/>
        <v>155584.5</v>
      </c>
      <c r="I210" s="11">
        <v>518615</v>
      </c>
      <c r="J210" s="12"/>
      <c r="K210" s="29">
        <f t="shared" si="19"/>
        <v>518615</v>
      </c>
      <c r="L210" s="13">
        <v>0</v>
      </c>
    </row>
    <row r="211" spans="1:13" s="14" customFormat="1" ht="15" customHeight="1" x14ac:dyDescent="0.35">
      <c r="A211" s="14">
        <v>207</v>
      </c>
      <c r="B211" s="9" t="s">
        <v>299</v>
      </c>
      <c r="C211" s="10" t="s">
        <v>432</v>
      </c>
      <c r="D211" s="10" t="s">
        <v>185</v>
      </c>
      <c r="E211" s="11">
        <f t="shared" si="15"/>
        <v>35336.6</v>
      </c>
      <c r="F211" s="11">
        <f t="shared" si="16"/>
        <v>35336.6</v>
      </c>
      <c r="G211" s="11">
        <f t="shared" si="17"/>
        <v>176683</v>
      </c>
      <c r="H211" s="11">
        <f t="shared" si="18"/>
        <v>106009.8</v>
      </c>
      <c r="I211" s="11">
        <v>353366</v>
      </c>
      <c r="J211" s="12"/>
      <c r="K211" s="29">
        <f t="shared" si="19"/>
        <v>353366</v>
      </c>
      <c r="L211" s="13">
        <v>0</v>
      </c>
    </row>
    <row r="212" spans="1:13" s="14" customFormat="1" ht="15" customHeight="1" x14ac:dyDescent="0.35">
      <c r="A212" s="14">
        <v>208</v>
      </c>
      <c r="B212" s="15" t="s">
        <v>572</v>
      </c>
      <c r="C212" s="10" t="s">
        <v>581</v>
      </c>
      <c r="D212" s="10" t="s">
        <v>70</v>
      </c>
      <c r="E212" s="11">
        <f t="shared" si="15"/>
        <v>12547</v>
      </c>
      <c r="F212" s="11">
        <f t="shared" si="16"/>
        <v>12547</v>
      </c>
      <c r="G212" s="11">
        <f t="shared" si="17"/>
        <v>62735</v>
      </c>
      <c r="H212" s="11">
        <f t="shared" si="18"/>
        <v>37641</v>
      </c>
      <c r="I212" s="11">
        <v>125470</v>
      </c>
      <c r="J212" s="12"/>
      <c r="K212" s="29">
        <f t="shared" si="19"/>
        <v>125470</v>
      </c>
      <c r="L212" s="13">
        <v>0</v>
      </c>
    </row>
    <row r="213" spans="1:13" s="14" customFormat="1" ht="15" customHeight="1" x14ac:dyDescent="0.35">
      <c r="A213" s="14">
        <v>209</v>
      </c>
      <c r="B213" s="9" t="s">
        <v>300</v>
      </c>
      <c r="C213" s="10" t="s">
        <v>433</v>
      </c>
      <c r="D213" s="10" t="s">
        <v>185</v>
      </c>
      <c r="E213" s="11">
        <f t="shared" si="15"/>
        <v>33895.800000000003</v>
      </c>
      <c r="F213" s="11">
        <f t="shared" si="16"/>
        <v>33895.800000000003</v>
      </c>
      <c r="G213" s="11">
        <f t="shared" si="17"/>
        <v>169479</v>
      </c>
      <c r="H213" s="11">
        <f t="shared" si="18"/>
        <v>101687.4</v>
      </c>
      <c r="I213" s="11">
        <v>338958</v>
      </c>
      <c r="J213" s="12"/>
      <c r="K213" s="29">
        <f t="shared" si="19"/>
        <v>338958</v>
      </c>
      <c r="L213" s="13">
        <v>0</v>
      </c>
    </row>
    <row r="214" spans="1:13" s="14" customFormat="1" ht="15" customHeight="1" x14ac:dyDescent="0.35">
      <c r="A214" s="14">
        <v>210</v>
      </c>
      <c r="B214" s="9" t="s">
        <v>301</v>
      </c>
      <c r="C214" s="10" t="s">
        <v>373</v>
      </c>
      <c r="D214" s="10" t="s">
        <v>589</v>
      </c>
      <c r="E214" s="11">
        <f t="shared" si="15"/>
        <v>40139.672732066625</v>
      </c>
      <c r="F214" s="11">
        <f t="shared" si="16"/>
        <v>160139.67273206663</v>
      </c>
      <c r="G214" s="11">
        <f t="shared" si="17"/>
        <v>200698.36366033313</v>
      </c>
      <c r="H214" s="11">
        <f t="shared" si="18"/>
        <v>120419.01819619988</v>
      </c>
      <c r="I214" s="11">
        <v>521396.72732066625</v>
      </c>
      <c r="J214" s="12"/>
      <c r="K214" s="29">
        <f t="shared" si="19"/>
        <v>401396.72732066625</v>
      </c>
      <c r="L214" s="13">
        <v>120000</v>
      </c>
    </row>
    <row r="215" spans="1:13" s="14" customFormat="1" ht="15" customHeight="1" x14ac:dyDescent="0.35">
      <c r="A215" s="14">
        <v>211</v>
      </c>
      <c r="B215" s="9" t="s">
        <v>95</v>
      </c>
      <c r="C215" s="10" t="s">
        <v>96</v>
      </c>
      <c r="D215" s="10" t="s">
        <v>553</v>
      </c>
      <c r="E215" s="11">
        <f t="shared" si="15"/>
        <v>42574.196141569999</v>
      </c>
      <c r="F215" s="11">
        <f t="shared" si="16"/>
        <v>72574.196141569992</v>
      </c>
      <c r="G215" s="11">
        <f t="shared" si="17"/>
        <v>212870.98070784999</v>
      </c>
      <c r="H215" s="11">
        <f t="shared" si="18"/>
        <v>127722.58842470999</v>
      </c>
      <c r="I215" s="11">
        <v>455741.96141569997</v>
      </c>
      <c r="J215" s="12"/>
      <c r="K215" s="29">
        <f t="shared" si="19"/>
        <v>425741.96141569997</v>
      </c>
      <c r="L215" s="13">
        <v>30000</v>
      </c>
    </row>
    <row r="216" spans="1:13" s="14" customFormat="1" ht="15" customHeight="1" x14ac:dyDescent="0.35">
      <c r="A216" s="14">
        <v>212</v>
      </c>
      <c r="B216" s="9" t="s">
        <v>470</v>
      </c>
      <c r="C216" s="10" t="s">
        <v>491</v>
      </c>
      <c r="D216" s="10" t="s">
        <v>589</v>
      </c>
      <c r="E216" s="11">
        <f t="shared" si="15"/>
        <v>12772.2</v>
      </c>
      <c r="F216" s="11">
        <f t="shared" si="16"/>
        <v>12772.2</v>
      </c>
      <c r="G216" s="11">
        <f t="shared" si="17"/>
        <v>63861</v>
      </c>
      <c r="H216" s="11">
        <f t="shared" si="18"/>
        <v>38316.6</v>
      </c>
      <c r="I216" s="11">
        <v>127722</v>
      </c>
      <c r="J216" s="12"/>
      <c r="K216" s="29">
        <f t="shared" si="19"/>
        <v>127722</v>
      </c>
      <c r="L216" s="13">
        <v>0</v>
      </c>
      <c r="M216" s="37"/>
    </row>
    <row r="217" spans="1:13" s="14" customFormat="1" ht="15" customHeight="1" x14ac:dyDescent="0.35">
      <c r="A217" s="14">
        <v>213</v>
      </c>
      <c r="B217" s="9" t="s">
        <v>48</v>
      </c>
      <c r="C217" s="10" t="s">
        <v>49</v>
      </c>
      <c r="D217" s="10" t="s">
        <v>553</v>
      </c>
      <c r="E217" s="11">
        <f t="shared" si="15"/>
        <v>76902.900000000009</v>
      </c>
      <c r="F217" s="11">
        <f t="shared" si="16"/>
        <v>144902.90000000002</v>
      </c>
      <c r="G217" s="11">
        <f t="shared" si="17"/>
        <v>384514.5</v>
      </c>
      <c r="H217" s="11">
        <f t="shared" si="18"/>
        <v>230708.69999999998</v>
      </c>
      <c r="I217" s="11">
        <v>837029</v>
      </c>
      <c r="J217" s="12"/>
      <c r="K217" s="29">
        <f t="shared" si="19"/>
        <v>769029</v>
      </c>
      <c r="L217" s="13">
        <v>68000</v>
      </c>
    </row>
    <row r="218" spans="1:13" s="14" customFormat="1" ht="15" customHeight="1" x14ac:dyDescent="0.35">
      <c r="A218" s="14">
        <v>214</v>
      </c>
      <c r="B218" s="9" t="s">
        <v>138</v>
      </c>
      <c r="C218" s="10" t="s">
        <v>139</v>
      </c>
      <c r="D218" s="10" t="s">
        <v>553</v>
      </c>
      <c r="E218" s="11">
        <f t="shared" si="15"/>
        <v>35280.077253329997</v>
      </c>
      <c r="F218" s="11">
        <f t="shared" si="16"/>
        <v>87280.077253330004</v>
      </c>
      <c r="G218" s="11">
        <f t="shared" si="17"/>
        <v>176400.38626664999</v>
      </c>
      <c r="H218" s="11">
        <f t="shared" si="18"/>
        <v>105840.23175999</v>
      </c>
      <c r="I218" s="11">
        <v>404800.77253329998</v>
      </c>
      <c r="J218" s="12"/>
      <c r="K218" s="29">
        <f t="shared" si="19"/>
        <v>352800.77253329998</v>
      </c>
      <c r="L218" s="13">
        <v>52000</v>
      </c>
    </row>
    <row r="219" spans="1:13" s="14" customFormat="1" ht="15" customHeight="1" x14ac:dyDescent="0.35">
      <c r="A219" s="14">
        <v>215</v>
      </c>
      <c r="B219" s="9" t="s">
        <v>302</v>
      </c>
      <c r="C219" s="10" t="s">
        <v>434</v>
      </c>
      <c r="D219" s="10" t="s">
        <v>185</v>
      </c>
      <c r="E219" s="11">
        <f t="shared" si="15"/>
        <v>33654.9</v>
      </c>
      <c r="F219" s="11">
        <f t="shared" si="16"/>
        <v>33654.9</v>
      </c>
      <c r="G219" s="11">
        <f t="shared" si="17"/>
        <v>168274.5</v>
      </c>
      <c r="H219" s="11">
        <f t="shared" si="18"/>
        <v>100964.7</v>
      </c>
      <c r="I219" s="11">
        <v>336549</v>
      </c>
      <c r="J219" s="12"/>
      <c r="K219" s="29">
        <f t="shared" si="19"/>
        <v>336549</v>
      </c>
      <c r="L219" s="13">
        <v>0</v>
      </c>
    </row>
    <row r="220" spans="1:13" s="14" customFormat="1" ht="15" customHeight="1" x14ac:dyDescent="0.35">
      <c r="A220" s="14">
        <v>216</v>
      </c>
      <c r="B220" s="9" t="s">
        <v>471</v>
      </c>
      <c r="C220" s="10" t="s">
        <v>505</v>
      </c>
      <c r="D220" s="10" t="s">
        <v>594</v>
      </c>
      <c r="E220" s="11">
        <f t="shared" si="15"/>
        <v>15000</v>
      </c>
      <c r="F220" s="11">
        <f t="shared" si="16"/>
        <v>15000</v>
      </c>
      <c r="G220" s="11">
        <f t="shared" si="17"/>
        <v>75000</v>
      </c>
      <c r="H220" s="11">
        <f t="shared" si="18"/>
        <v>45000</v>
      </c>
      <c r="I220" s="11">
        <v>150000</v>
      </c>
      <c r="J220" s="12"/>
      <c r="K220" s="29">
        <f t="shared" si="19"/>
        <v>150000</v>
      </c>
      <c r="L220" s="13">
        <v>0</v>
      </c>
    </row>
    <row r="221" spans="1:13" s="14" customFormat="1" ht="15" customHeight="1" x14ac:dyDescent="0.35">
      <c r="A221" s="14">
        <v>217</v>
      </c>
      <c r="B221" s="9" t="s">
        <v>75</v>
      </c>
      <c r="C221" s="10" t="s">
        <v>76</v>
      </c>
      <c r="D221" s="10" t="s">
        <v>45</v>
      </c>
      <c r="E221" s="11">
        <f t="shared" si="15"/>
        <v>33927.527169410001</v>
      </c>
      <c r="F221" s="11">
        <f t="shared" si="16"/>
        <v>164927.52716940999</v>
      </c>
      <c r="G221" s="11">
        <f t="shared" si="17"/>
        <v>169637.63584705</v>
      </c>
      <c r="H221" s="11">
        <f t="shared" si="18"/>
        <v>101782.58150823</v>
      </c>
      <c r="I221" s="11">
        <v>470275.2716941</v>
      </c>
      <c r="J221" s="12"/>
      <c r="K221" s="29">
        <f t="shared" si="19"/>
        <v>339275.2716941</v>
      </c>
      <c r="L221" s="13">
        <v>131000</v>
      </c>
    </row>
    <row r="222" spans="1:13" s="14" customFormat="1" ht="15" customHeight="1" x14ac:dyDescent="0.35">
      <c r="A222" s="14">
        <v>218</v>
      </c>
      <c r="B222" s="9" t="s">
        <v>472</v>
      </c>
      <c r="C222" s="10" t="s">
        <v>492</v>
      </c>
      <c r="D222" s="10" t="s">
        <v>589</v>
      </c>
      <c r="E222" s="11">
        <f t="shared" si="15"/>
        <v>12772.2</v>
      </c>
      <c r="F222" s="11">
        <f t="shared" si="16"/>
        <v>12772.2</v>
      </c>
      <c r="G222" s="11">
        <f t="shared" si="17"/>
        <v>63861</v>
      </c>
      <c r="H222" s="11">
        <f t="shared" si="18"/>
        <v>38316.6</v>
      </c>
      <c r="I222" s="11">
        <v>127722</v>
      </c>
      <c r="J222" s="12"/>
      <c r="K222" s="29">
        <f t="shared" si="19"/>
        <v>127722</v>
      </c>
      <c r="L222" s="13">
        <v>0</v>
      </c>
    </row>
    <row r="223" spans="1:13" s="14" customFormat="1" ht="15" customHeight="1" x14ac:dyDescent="0.35">
      <c r="A223" s="14">
        <v>219</v>
      </c>
      <c r="B223" s="9" t="s">
        <v>473</v>
      </c>
      <c r="C223" s="10" t="s">
        <v>506</v>
      </c>
      <c r="D223" s="10" t="s">
        <v>594</v>
      </c>
      <c r="E223" s="11">
        <f t="shared" si="15"/>
        <v>15000</v>
      </c>
      <c r="F223" s="11">
        <f t="shared" si="16"/>
        <v>15000</v>
      </c>
      <c r="G223" s="11">
        <f t="shared" si="17"/>
        <v>75000</v>
      </c>
      <c r="H223" s="11">
        <f t="shared" si="18"/>
        <v>45000</v>
      </c>
      <c r="I223" s="11">
        <v>150000</v>
      </c>
      <c r="J223" s="12"/>
      <c r="K223" s="29">
        <f t="shared" si="19"/>
        <v>150000</v>
      </c>
      <c r="L223" s="13">
        <v>0</v>
      </c>
    </row>
    <row r="224" spans="1:13" s="14" customFormat="1" ht="15" customHeight="1" x14ac:dyDescent="0.35">
      <c r="A224" s="14">
        <v>220</v>
      </c>
      <c r="B224" s="9" t="s">
        <v>474</v>
      </c>
      <c r="C224" s="10" t="s">
        <v>493</v>
      </c>
      <c r="D224" s="10" t="s">
        <v>589</v>
      </c>
      <c r="E224" s="11">
        <f t="shared" si="15"/>
        <v>12772.2</v>
      </c>
      <c r="F224" s="11">
        <f t="shared" si="16"/>
        <v>12772.2</v>
      </c>
      <c r="G224" s="11">
        <f t="shared" si="17"/>
        <v>63861</v>
      </c>
      <c r="H224" s="11">
        <f t="shared" si="18"/>
        <v>38316.6</v>
      </c>
      <c r="I224" s="11">
        <v>127722</v>
      </c>
      <c r="J224" s="12"/>
      <c r="K224" s="29">
        <f t="shared" si="19"/>
        <v>127722</v>
      </c>
      <c r="L224" s="13">
        <v>0</v>
      </c>
    </row>
    <row r="225" spans="1:12" s="14" customFormat="1" ht="15" customHeight="1" x14ac:dyDescent="0.35">
      <c r="A225" s="14">
        <v>221</v>
      </c>
      <c r="B225" s="9" t="s">
        <v>55</v>
      </c>
      <c r="C225" s="10" t="s">
        <v>56</v>
      </c>
      <c r="D225" s="10" t="s">
        <v>6</v>
      </c>
      <c r="E225" s="11">
        <f t="shared" si="15"/>
        <v>35969.736008</v>
      </c>
      <c r="F225" s="11">
        <f t="shared" si="16"/>
        <v>196969.73600800001</v>
      </c>
      <c r="G225" s="11">
        <f t="shared" si="17"/>
        <v>179848.68004000001</v>
      </c>
      <c r="H225" s="11">
        <f t="shared" si="18"/>
        <v>107909.20802400001</v>
      </c>
      <c r="I225" s="11">
        <v>520697.36008000001</v>
      </c>
      <c r="J225" s="12"/>
      <c r="K225" s="29">
        <f t="shared" si="19"/>
        <v>359697.36008000001</v>
      </c>
      <c r="L225" s="13">
        <v>161000</v>
      </c>
    </row>
    <row r="226" spans="1:12" s="14" customFormat="1" ht="15" customHeight="1" x14ac:dyDescent="0.35">
      <c r="A226" s="14">
        <v>222</v>
      </c>
      <c r="B226" s="15" t="s">
        <v>303</v>
      </c>
      <c r="C226" s="10" t="s">
        <v>562</v>
      </c>
      <c r="D226" s="10" t="s">
        <v>600</v>
      </c>
      <c r="E226" s="11">
        <f t="shared" si="15"/>
        <v>16744.139103999998</v>
      </c>
      <c r="F226" s="11">
        <f t="shared" si="16"/>
        <v>16744.139103999998</v>
      </c>
      <c r="G226" s="11">
        <f t="shared" si="17"/>
        <v>83720.695519999994</v>
      </c>
      <c r="H226" s="11">
        <f t="shared" si="18"/>
        <v>50232.417311999998</v>
      </c>
      <c r="I226" s="11">
        <v>167441.39103999999</v>
      </c>
      <c r="J226" s="12"/>
      <c r="K226" s="29">
        <f t="shared" si="19"/>
        <v>167441.39103999999</v>
      </c>
      <c r="L226" s="13">
        <v>0</v>
      </c>
    </row>
    <row r="227" spans="1:12" s="14" customFormat="1" ht="15" customHeight="1" x14ac:dyDescent="0.35">
      <c r="A227" s="14">
        <v>223</v>
      </c>
      <c r="B227" s="9" t="s">
        <v>304</v>
      </c>
      <c r="C227" s="10" t="s">
        <v>435</v>
      </c>
      <c r="D227" s="10" t="s">
        <v>601</v>
      </c>
      <c r="E227" s="11">
        <f t="shared" si="15"/>
        <v>32884.200000000004</v>
      </c>
      <c r="F227" s="11">
        <f t="shared" si="16"/>
        <v>32884.200000000004</v>
      </c>
      <c r="G227" s="11">
        <f t="shared" si="17"/>
        <v>164421</v>
      </c>
      <c r="H227" s="11">
        <f t="shared" si="18"/>
        <v>98652.599999999991</v>
      </c>
      <c r="I227" s="11">
        <v>328842</v>
      </c>
      <c r="J227" s="12"/>
      <c r="K227" s="29">
        <f t="shared" si="19"/>
        <v>328842</v>
      </c>
      <c r="L227" s="13">
        <v>0</v>
      </c>
    </row>
    <row r="228" spans="1:12" s="14" customFormat="1" ht="15" customHeight="1" x14ac:dyDescent="0.35">
      <c r="A228" s="14">
        <v>224</v>
      </c>
      <c r="B228" s="9" t="s">
        <v>305</v>
      </c>
      <c r="C228" s="10" t="s">
        <v>436</v>
      </c>
      <c r="D228" s="10" t="s">
        <v>601</v>
      </c>
      <c r="E228" s="11">
        <f t="shared" si="15"/>
        <v>29154.9</v>
      </c>
      <c r="F228" s="11">
        <f t="shared" si="16"/>
        <v>29154.9</v>
      </c>
      <c r="G228" s="11">
        <f t="shared" si="17"/>
        <v>145774.5</v>
      </c>
      <c r="H228" s="11">
        <f t="shared" si="18"/>
        <v>87464.7</v>
      </c>
      <c r="I228" s="11">
        <v>291549</v>
      </c>
      <c r="J228" s="12"/>
      <c r="K228" s="29">
        <f t="shared" si="19"/>
        <v>291549</v>
      </c>
      <c r="L228" s="13">
        <v>0</v>
      </c>
    </row>
    <row r="229" spans="1:12" s="14" customFormat="1" ht="15" customHeight="1" x14ac:dyDescent="0.35">
      <c r="A229" s="14">
        <v>225</v>
      </c>
      <c r="B229" s="9" t="s">
        <v>306</v>
      </c>
      <c r="C229" s="10" t="s">
        <v>437</v>
      </c>
      <c r="D229" s="10" t="s">
        <v>602</v>
      </c>
      <c r="E229" s="11">
        <f t="shared" ref="E229:E258" si="20">K229*$E$3</f>
        <v>46809.4</v>
      </c>
      <c r="F229" s="11">
        <f t="shared" si="16"/>
        <v>46809.4</v>
      </c>
      <c r="G229" s="11">
        <f t="shared" ref="G229:G258" si="21">K229*$G$3</f>
        <v>234047</v>
      </c>
      <c r="H229" s="11">
        <f t="shared" ref="H229:H258" si="22">K229*$H$3</f>
        <v>140428.19999999998</v>
      </c>
      <c r="I229" s="11">
        <v>468094</v>
      </c>
      <c r="J229" s="12"/>
      <c r="K229" s="29">
        <f t="shared" si="19"/>
        <v>468094</v>
      </c>
      <c r="L229" s="13">
        <v>0</v>
      </c>
    </row>
    <row r="230" spans="1:12" s="14" customFormat="1" ht="15" customHeight="1" x14ac:dyDescent="0.35">
      <c r="A230" s="14">
        <v>226</v>
      </c>
      <c r="B230" s="9" t="s">
        <v>4</v>
      </c>
      <c r="C230" s="10" t="s">
        <v>5</v>
      </c>
      <c r="D230" s="10" t="s">
        <v>6</v>
      </c>
      <c r="E230" s="11">
        <f t="shared" si="20"/>
        <v>73040.253161579996</v>
      </c>
      <c r="F230" s="11">
        <f t="shared" si="16"/>
        <v>251040.25316158001</v>
      </c>
      <c r="G230" s="11">
        <f t="shared" si="21"/>
        <v>365201.2658079</v>
      </c>
      <c r="H230" s="11">
        <f t="shared" si="22"/>
        <v>219120.75948474</v>
      </c>
      <c r="I230" s="11">
        <v>908402.53161579999</v>
      </c>
      <c r="J230" s="12"/>
      <c r="K230" s="29">
        <f t="shared" si="19"/>
        <v>730402.53161579999</v>
      </c>
      <c r="L230" s="13">
        <v>178000</v>
      </c>
    </row>
    <row r="231" spans="1:12" s="14" customFormat="1" ht="15" customHeight="1" x14ac:dyDescent="0.35">
      <c r="A231" s="14">
        <v>227</v>
      </c>
      <c r="B231" s="15" t="s">
        <v>307</v>
      </c>
      <c r="C231" s="10" t="s">
        <v>347</v>
      </c>
      <c r="D231" s="10" t="s">
        <v>308</v>
      </c>
      <c r="E231" s="11">
        <f t="shared" si="20"/>
        <v>16789.420999999998</v>
      </c>
      <c r="F231" s="11">
        <f t="shared" si="16"/>
        <v>16789.420999999998</v>
      </c>
      <c r="G231" s="11">
        <f t="shared" si="21"/>
        <v>83947.104999999996</v>
      </c>
      <c r="H231" s="11">
        <f t="shared" si="22"/>
        <v>50368.262999999999</v>
      </c>
      <c r="I231" s="11">
        <v>167894.21</v>
      </c>
      <c r="J231" s="12"/>
      <c r="K231" s="29">
        <f t="shared" si="19"/>
        <v>167894.21</v>
      </c>
      <c r="L231" s="13">
        <v>0</v>
      </c>
    </row>
    <row r="232" spans="1:12" s="14" customFormat="1" ht="15" customHeight="1" x14ac:dyDescent="0.35">
      <c r="A232" s="14">
        <v>228</v>
      </c>
      <c r="B232" s="9" t="s">
        <v>7</v>
      </c>
      <c r="C232" s="10" t="s">
        <v>8</v>
      </c>
      <c r="D232" s="10" t="s">
        <v>557</v>
      </c>
      <c r="E232" s="11">
        <f t="shared" si="20"/>
        <v>72909.056102000017</v>
      </c>
      <c r="F232" s="11">
        <f t="shared" si="16"/>
        <v>250909.056102</v>
      </c>
      <c r="G232" s="11">
        <f t="shared" si="21"/>
        <v>364545.28051000007</v>
      </c>
      <c r="H232" s="11">
        <f t="shared" si="22"/>
        <v>218727.16830600004</v>
      </c>
      <c r="I232" s="11">
        <v>907090.56102000014</v>
      </c>
      <c r="J232" s="12"/>
      <c r="K232" s="29">
        <f t="shared" si="19"/>
        <v>729090.56102000014</v>
      </c>
      <c r="L232" s="13">
        <v>178000</v>
      </c>
    </row>
    <row r="233" spans="1:12" s="14" customFormat="1" ht="15" customHeight="1" x14ac:dyDescent="0.35">
      <c r="A233" s="14">
        <v>229</v>
      </c>
      <c r="B233" s="9" t="s">
        <v>309</v>
      </c>
      <c r="C233" s="10" t="s">
        <v>385</v>
      </c>
      <c r="D233" s="10" t="s">
        <v>592</v>
      </c>
      <c r="E233" s="11">
        <f t="shared" si="20"/>
        <v>50774.096018106444</v>
      </c>
      <c r="F233" s="11">
        <f t="shared" si="16"/>
        <v>134774.09601810644</v>
      </c>
      <c r="G233" s="11">
        <f t="shared" si="21"/>
        <v>253870.48009053222</v>
      </c>
      <c r="H233" s="11">
        <f t="shared" si="22"/>
        <v>152322.28805431933</v>
      </c>
      <c r="I233" s="11">
        <v>591740.96018106444</v>
      </c>
      <c r="J233" s="12"/>
      <c r="K233" s="29">
        <f t="shared" si="19"/>
        <v>507740.96018106444</v>
      </c>
      <c r="L233" s="13">
        <v>84000.000000000015</v>
      </c>
    </row>
    <row r="234" spans="1:12" s="14" customFormat="1" ht="15" customHeight="1" x14ac:dyDescent="0.35">
      <c r="A234" s="14">
        <v>230</v>
      </c>
      <c r="B234" s="9" t="s">
        <v>144</v>
      </c>
      <c r="C234" s="10" t="s">
        <v>145</v>
      </c>
      <c r="D234" s="10" t="s">
        <v>592</v>
      </c>
      <c r="E234" s="11">
        <f t="shared" si="20"/>
        <v>31164.170134280001</v>
      </c>
      <c r="F234" s="11">
        <f t="shared" si="16"/>
        <v>91164.170134279993</v>
      </c>
      <c r="G234" s="11">
        <f t="shared" si="21"/>
        <v>155820.8506714</v>
      </c>
      <c r="H234" s="11">
        <f t="shared" si="22"/>
        <v>93492.510402839995</v>
      </c>
      <c r="I234" s="11">
        <v>371641.70134279999</v>
      </c>
      <c r="J234" s="12"/>
      <c r="K234" s="29">
        <f t="shared" si="19"/>
        <v>311641.70134279999</v>
      </c>
      <c r="L234" s="13">
        <v>60000</v>
      </c>
    </row>
    <row r="235" spans="1:12" s="14" customFormat="1" ht="15" customHeight="1" x14ac:dyDescent="0.35">
      <c r="A235" s="14">
        <v>231</v>
      </c>
      <c r="B235" s="9" t="s">
        <v>475</v>
      </c>
      <c r="C235" s="10" t="s">
        <v>494</v>
      </c>
      <c r="D235" s="10" t="s">
        <v>589</v>
      </c>
      <c r="E235" s="11">
        <f t="shared" si="20"/>
        <v>12772.2</v>
      </c>
      <c r="F235" s="11">
        <f t="shared" si="16"/>
        <v>12772.2</v>
      </c>
      <c r="G235" s="11">
        <f t="shared" si="21"/>
        <v>63861</v>
      </c>
      <c r="H235" s="11">
        <f t="shared" si="22"/>
        <v>38316.6</v>
      </c>
      <c r="I235" s="11">
        <v>127722</v>
      </c>
      <c r="J235" s="12"/>
      <c r="K235" s="29">
        <f t="shared" si="19"/>
        <v>127722</v>
      </c>
      <c r="L235" s="13">
        <v>0</v>
      </c>
    </row>
    <row r="236" spans="1:12" s="14" customFormat="1" ht="15" customHeight="1" x14ac:dyDescent="0.35">
      <c r="A236" s="14">
        <v>232</v>
      </c>
      <c r="B236" s="9" t="s">
        <v>62</v>
      </c>
      <c r="C236" s="10" t="s">
        <v>63</v>
      </c>
      <c r="D236" s="10" t="s">
        <v>38</v>
      </c>
      <c r="E236" s="11">
        <f t="shared" si="20"/>
        <v>44149.002146870007</v>
      </c>
      <c r="F236" s="11">
        <f t="shared" si="16"/>
        <v>107149.00214687001</v>
      </c>
      <c r="G236" s="11">
        <f t="shared" si="21"/>
        <v>220745.01073435001</v>
      </c>
      <c r="H236" s="11">
        <f t="shared" si="22"/>
        <v>132447.00644061001</v>
      </c>
      <c r="I236" s="11">
        <v>504490.02146870003</v>
      </c>
      <c r="J236" s="12"/>
      <c r="K236" s="29">
        <f t="shared" si="19"/>
        <v>441490.02146870003</v>
      </c>
      <c r="L236" s="13">
        <v>63000</v>
      </c>
    </row>
    <row r="237" spans="1:12" s="14" customFormat="1" ht="15" customHeight="1" x14ac:dyDescent="0.35">
      <c r="A237" s="14">
        <v>233</v>
      </c>
      <c r="B237" s="17" t="s">
        <v>310</v>
      </c>
      <c r="C237" s="18" t="s">
        <v>348</v>
      </c>
      <c r="D237" s="10" t="s">
        <v>589</v>
      </c>
      <c r="E237" s="11">
        <f t="shared" si="20"/>
        <v>16847.552</v>
      </c>
      <c r="F237" s="11">
        <f t="shared" si="16"/>
        <v>16847.552</v>
      </c>
      <c r="G237" s="11">
        <f t="shared" si="21"/>
        <v>84237.759999999995</v>
      </c>
      <c r="H237" s="11">
        <f t="shared" si="22"/>
        <v>50542.655999999995</v>
      </c>
      <c r="I237" s="11">
        <v>168475.51999999999</v>
      </c>
      <c r="J237" s="12"/>
      <c r="K237" s="29">
        <f t="shared" si="19"/>
        <v>168475.51999999999</v>
      </c>
      <c r="L237" s="13">
        <v>0</v>
      </c>
    </row>
    <row r="238" spans="1:12" s="14" customFormat="1" ht="15" customHeight="1" x14ac:dyDescent="0.35">
      <c r="A238" s="14">
        <v>234</v>
      </c>
      <c r="B238" s="9" t="s">
        <v>311</v>
      </c>
      <c r="C238" s="10" t="s">
        <v>374</v>
      </c>
      <c r="D238" s="10" t="s">
        <v>553</v>
      </c>
      <c r="E238" s="11">
        <f t="shared" si="20"/>
        <v>27935.820518419056</v>
      </c>
      <c r="F238" s="11">
        <f t="shared" si="16"/>
        <v>162935.82051841906</v>
      </c>
      <c r="G238" s="11">
        <f t="shared" si="21"/>
        <v>139679.10259209527</v>
      </c>
      <c r="H238" s="11">
        <f t="shared" si="22"/>
        <v>83807.461555257163</v>
      </c>
      <c r="I238" s="11">
        <v>414358.20518419053</v>
      </c>
      <c r="J238" s="12"/>
      <c r="K238" s="29">
        <f t="shared" si="19"/>
        <v>279358.20518419053</v>
      </c>
      <c r="L238" s="13">
        <v>135000</v>
      </c>
    </row>
    <row r="239" spans="1:12" s="14" customFormat="1" ht="15" customHeight="1" x14ac:dyDescent="0.35">
      <c r="A239" s="14">
        <v>235</v>
      </c>
      <c r="B239" s="9" t="s">
        <v>36</v>
      </c>
      <c r="C239" s="10" t="s">
        <v>37</v>
      </c>
      <c r="D239" s="10" t="s">
        <v>38</v>
      </c>
      <c r="E239" s="11">
        <f t="shared" si="20"/>
        <v>43933.005591000001</v>
      </c>
      <c r="F239" s="11">
        <f t="shared" si="16"/>
        <v>155933.00559099999</v>
      </c>
      <c r="G239" s="11">
        <f t="shared" si="21"/>
        <v>219665.027955</v>
      </c>
      <c r="H239" s="11">
        <f t="shared" si="22"/>
        <v>131799.01677299998</v>
      </c>
      <c r="I239" s="11">
        <v>551330.05591</v>
      </c>
      <c r="J239" s="12"/>
      <c r="K239" s="29">
        <f t="shared" si="19"/>
        <v>439330.05591</v>
      </c>
      <c r="L239" s="13">
        <v>112000</v>
      </c>
    </row>
    <row r="240" spans="1:12" s="14" customFormat="1" ht="15" customHeight="1" x14ac:dyDescent="0.35">
      <c r="A240" s="14">
        <v>236</v>
      </c>
      <c r="B240" s="9" t="s">
        <v>9</v>
      </c>
      <c r="C240" s="10" t="s">
        <v>10</v>
      </c>
      <c r="D240" s="10" t="s">
        <v>11</v>
      </c>
      <c r="E240" s="11">
        <f t="shared" si="20"/>
        <v>72737.529735380012</v>
      </c>
      <c r="F240" s="11">
        <f t="shared" si="16"/>
        <v>250737.52973538003</v>
      </c>
      <c r="G240" s="11">
        <f t="shared" si="21"/>
        <v>363687.64867690002</v>
      </c>
      <c r="H240" s="11">
        <f t="shared" si="22"/>
        <v>218212.58920613999</v>
      </c>
      <c r="I240" s="11">
        <v>905375.29735380004</v>
      </c>
      <c r="J240" s="16"/>
      <c r="K240" s="29">
        <f t="shared" si="19"/>
        <v>727375.29735380004</v>
      </c>
      <c r="L240" s="13">
        <v>178000</v>
      </c>
    </row>
    <row r="241" spans="1:12" s="14" customFormat="1" ht="15" customHeight="1" x14ac:dyDescent="0.35">
      <c r="A241" s="14">
        <v>237</v>
      </c>
      <c r="B241" s="9" t="s">
        <v>12</v>
      </c>
      <c r="C241" s="10" t="s">
        <v>13</v>
      </c>
      <c r="D241" s="10" t="s">
        <v>14</v>
      </c>
      <c r="E241" s="11">
        <f t="shared" si="20"/>
        <v>73022.794829060003</v>
      </c>
      <c r="F241" s="11">
        <f t="shared" si="16"/>
        <v>251022.79482906</v>
      </c>
      <c r="G241" s="11">
        <f t="shared" si="21"/>
        <v>365113.97414529999</v>
      </c>
      <c r="H241" s="11">
        <f t="shared" si="22"/>
        <v>219068.38448717998</v>
      </c>
      <c r="I241" s="11">
        <v>908227.94829059998</v>
      </c>
      <c r="J241" s="16"/>
      <c r="K241" s="29">
        <f t="shared" si="19"/>
        <v>730227.94829059998</v>
      </c>
      <c r="L241" s="13">
        <v>178000</v>
      </c>
    </row>
    <row r="242" spans="1:12" s="14" customFormat="1" ht="15" customHeight="1" x14ac:dyDescent="0.35">
      <c r="A242" s="14">
        <v>238</v>
      </c>
      <c r="B242" s="9" t="s">
        <v>50</v>
      </c>
      <c r="C242" s="10" t="s">
        <v>51</v>
      </c>
      <c r="D242" s="10" t="s">
        <v>52</v>
      </c>
      <c r="E242" s="11">
        <f t="shared" si="20"/>
        <v>39090.021174829999</v>
      </c>
      <c r="F242" s="11">
        <f t="shared" si="16"/>
        <v>179090.02117483001</v>
      </c>
      <c r="G242" s="11">
        <f t="shared" si="21"/>
        <v>195450.10587415</v>
      </c>
      <c r="H242" s="11">
        <f t="shared" si="22"/>
        <v>117270.06352449</v>
      </c>
      <c r="I242" s="11">
        <v>530900.2117483</v>
      </c>
      <c r="J242" s="16"/>
      <c r="K242" s="29">
        <f t="shared" si="19"/>
        <v>390900.2117483</v>
      </c>
      <c r="L242" s="13">
        <v>140000</v>
      </c>
    </row>
    <row r="243" spans="1:12" s="14" customFormat="1" ht="15" customHeight="1" x14ac:dyDescent="0.35">
      <c r="A243" s="14">
        <v>239</v>
      </c>
      <c r="B243" s="17" t="s">
        <v>312</v>
      </c>
      <c r="C243" s="18" t="s">
        <v>349</v>
      </c>
      <c r="D243" s="10" t="s">
        <v>38</v>
      </c>
      <c r="E243" s="11">
        <f t="shared" si="20"/>
        <v>16785.577895000002</v>
      </c>
      <c r="F243" s="11">
        <f t="shared" si="16"/>
        <v>16785.577895000002</v>
      </c>
      <c r="G243" s="11">
        <f t="shared" si="21"/>
        <v>83927.889475000004</v>
      </c>
      <c r="H243" s="11">
        <f t="shared" si="22"/>
        <v>50356.733684999999</v>
      </c>
      <c r="I243" s="11">
        <v>167855.77895000001</v>
      </c>
      <c r="J243" s="16"/>
      <c r="K243" s="29">
        <f t="shared" si="19"/>
        <v>167855.77895000001</v>
      </c>
      <c r="L243" s="13">
        <v>0</v>
      </c>
    </row>
    <row r="244" spans="1:12" s="14" customFormat="1" ht="15" customHeight="1" x14ac:dyDescent="0.35">
      <c r="A244" s="14">
        <v>240</v>
      </c>
      <c r="B244" s="9" t="s">
        <v>313</v>
      </c>
      <c r="C244" s="10" t="s">
        <v>336</v>
      </c>
      <c r="D244" s="10" t="s">
        <v>558</v>
      </c>
      <c r="E244" s="11">
        <f t="shared" si="20"/>
        <v>18181.8</v>
      </c>
      <c r="F244" s="11">
        <f t="shared" si="16"/>
        <v>18181.8</v>
      </c>
      <c r="G244" s="11">
        <f t="shared" si="21"/>
        <v>90909</v>
      </c>
      <c r="H244" s="11">
        <f t="shared" si="22"/>
        <v>54545.4</v>
      </c>
      <c r="I244" s="11">
        <v>181818</v>
      </c>
      <c r="J244" s="16"/>
      <c r="K244" s="29">
        <f t="shared" si="19"/>
        <v>181818</v>
      </c>
      <c r="L244" s="13">
        <v>0</v>
      </c>
    </row>
    <row r="245" spans="1:12" s="14" customFormat="1" ht="15" customHeight="1" x14ac:dyDescent="0.35">
      <c r="A245" s="14">
        <v>241</v>
      </c>
      <c r="B245" s="9" t="s">
        <v>476</v>
      </c>
      <c r="C245" s="10" t="s">
        <v>495</v>
      </c>
      <c r="D245" s="10" t="s">
        <v>589</v>
      </c>
      <c r="E245" s="11">
        <f t="shared" si="20"/>
        <v>12772.2</v>
      </c>
      <c r="F245" s="11">
        <f t="shared" si="16"/>
        <v>12772.2</v>
      </c>
      <c r="G245" s="11">
        <f t="shared" si="21"/>
        <v>63861</v>
      </c>
      <c r="H245" s="11">
        <f t="shared" si="22"/>
        <v>38316.6</v>
      </c>
      <c r="I245" s="11">
        <v>127722</v>
      </c>
      <c r="J245" s="16"/>
      <c r="K245" s="29">
        <f t="shared" si="19"/>
        <v>127722</v>
      </c>
      <c r="L245" s="13">
        <v>0</v>
      </c>
    </row>
    <row r="246" spans="1:12" s="14" customFormat="1" ht="15" customHeight="1" x14ac:dyDescent="0.35">
      <c r="A246" s="14">
        <v>242</v>
      </c>
      <c r="B246" s="9" t="s">
        <v>477</v>
      </c>
      <c r="C246" s="10" t="s">
        <v>507</v>
      </c>
      <c r="D246" s="10" t="s">
        <v>594</v>
      </c>
      <c r="E246" s="11">
        <f t="shared" si="20"/>
        <v>15000</v>
      </c>
      <c r="F246" s="11">
        <f t="shared" si="16"/>
        <v>15000</v>
      </c>
      <c r="G246" s="11">
        <f t="shared" si="21"/>
        <v>75000</v>
      </c>
      <c r="H246" s="11">
        <f t="shared" si="22"/>
        <v>45000</v>
      </c>
      <c r="I246" s="11">
        <v>150000</v>
      </c>
      <c r="J246" s="16"/>
      <c r="K246" s="29">
        <f t="shared" si="19"/>
        <v>150000</v>
      </c>
      <c r="L246" s="13">
        <v>0</v>
      </c>
    </row>
    <row r="247" spans="1:12" s="14" customFormat="1" ht="15" customHeight="1" x14ac:dyDescent="0.35">
      <c r="A247" s="14">
        <v>243</v>
      </c>
      <c r="B247" s="9" t="s">
        <v>140</v>
      </c>
      <c r="C247" s="10" t="s">
        <v>141</v>
      </c>
      <c r="D247" s="10" t="s">
        <v>6</v>
      </c>
      <c r="E247" s="11">
        <f t="shared" si="20"/>
        <v>34778.142926619999</v>
      </c>
      <c r="F247" s="11">
        <f t="shared" si="16"/>
        <v>89778.142926619999</v>
      </c>
      <c r="G247" s="11">
        <f t="shared" si="21"/>
        <v>173890.7146331</v>
      </c>
      <c r="H247" s="11">
        <f t="shared" si="22"/>
        <v>104334.42877986</v>
      </c>
      <c r="I247" s="11">
        <v>402781.42926619999</v>
      </c>
      <c r="J247" s="16"/>
      <c r="K247" s="29">
        <f t="shared" si="19"/>
        <v>347781.42926619999</v>
      </c>
      <c r="L247" s="13">
        <v>55000</v>
      </c>
    </row>
    <row r="248" spans="1:12" s="14" customFormat="1" ht="15" customHeight="1" x14ac:dyDescent="0.35">
      <c r="A248" s="14">
        <v>244</v>
      </c>
      <c r="B248" s="9" t="s">
        <v>314</v>
      </c>
      <c r="C248" s="10" t="s">
        <v>438</v>
      </c>
      <c r="D248" s="10" t="s">
        <v>38</v>
      </c>
      <c r="E248" s="11">
        <f t="shared" si="20"/>
        <v>36684.1</v>
      </c>
      <c r="F248" s="11">
        <f t="shared" si="16"/>
        <v>36684.1</v>
      </c>
      <c r="G248" s="11">
        <f t="shared" si="21"/>
        <v>183420.5</v>
      </c>
      <c r="H248" s="11">
        <f t="shared" si="22"/>
        <v>110052.3</v>
      </c>
      <c r="I248" s="11">
        <v>366841</v>
      </c>
      <c r="J248" s="16"/>
      <c r="K248" s="29">
        <f t="shared" si="19"/>
        <v>366841</v>
      </c>
      <c r="L248" s="13">
        <v>0</v>
      </c>
    </row>
    <row r="249" spans="1:12" s="14" customFormat="1" ht="15" customHeight="1" x14ac:dyDescent="0.35">
      <c r="A249" s="14">
        <v>245</v>
      </c>
      <c r="B249" s="15" t="s">
        <v>315</v>
      </c>
      <c r="C249" s="10" t="s">
        <v>350</v>
      </c>
      <c r="D249" s="10" t="s">
        <v>558</v>
      </c>
      <c r="E249" s="11">
        <f t="shared" si="20"/>
        <v>16813.609955000004</v>
      </c>
      <c r="F249" s="11">
        <f t="shared" si="16"/>
        <v>16813.609955000004</v>
      </c>
      <c r="G249" s="11">
        <f t="shared" si="21"/>
        <v>84068.049775000007</v>
      </c>
      <c r="H249" s="11">
        <f t="shared" si="22"/>
        <v>50440.829865</v>
      </c>
      <c r="I249" s="11">
        <v>168136.09955000001</v>
      </c>
      <c r="J249" s="16"/>
      <c r="K249" s="29">
        <f t="shared" si="19"/>
        <v>168136.09955000001</v>
      </c>
      <c r="L249" s="13">
        <v>0</v>
      </c>
    </row>
    <row r="250" spans="1:12" s="14" customFormat="1" ht="15" customHeight="1" x14ac:dyDescent="0.35">
      <c r="A250" s="14">
        <v>246</v>
      </c>
      <c r="B250" s="9" t="s">
        <v>316</v>
      </c>
      <c r="C250" s="10" t="s">
        <v>439</v>
      </c>
      <c r="D250" s="10" t="s">
        <v>185</v>
      </c>
      <c r="E250" s="11">
        <f t="shared" si="20"/>
        <v>36214.800000000003</v>
      </c>
      <c r="F250" s="11">
        <f t="shared" si="16"/>
        <v>36214.800000000003</v>
      </c>
      <c r="G250" s="11">
        <f t="shared" si="21"/>
        <v>181074</v>
      </c>
      <c r="H250" s="11">
        <f t="shared" si="22"/>
        <v>108644.4</v>
      </c>
      <c r="I250" s="11">
        <v>362148</v>
      </c>
      <c r="J250" s="16"/>
      <c r="K250" s="29">
        <f t="shared" si="19"/>
        <v>362148</v>
      </c>
      <c r="L250" s="13">
        <v>0</v>
      </c>
    </row>
    <row r="251" spans="1:12" s="14" customFormat="1" ht="15" customHeight="1" x14ac:dyDescent="0.35">
      <c r="A251" s="14">
        <v>247</v>
      </c>
      <c r="B251" s="9" t="s">
        <v>317</v>
      </c>
      <c r="C251" s="10" t="s">
        <v>440</v>
      </c>
      <c r="D251" s="10" t="s">
        <v>14</v>
      </c>
      <c r="E251" s="11">
        <f t="shared" si="20"/>
        <v>36782.800000000003</v>
      </c>
      <c r="F251" s="11">
        <f t="shared" si="16"/>
        <v>36782.800000000003</v>
      </c>
      <c r="G251" s="11">
        <f t="shared" si="21"/>
        <v>183914</v>
      </c>
      <c r="H251" s="11">
        <f t="shared" si="22"/>
        <v>110348.4</v>
      </c>
      <c r="I251" s="11">
        <v>367828</v>
      </c>
      <c r="J251" s="16"/>
      <c r="K251" s="29">
        <f t="shared" si="19"/>
        <v>367828</v>
      </c>
      <c r="L251" s="13">
        <v>0</v>
      </c>
    </row>
    <row r="252" spans="1:12" s="14" customFormat="1" ht="15" customHeight="1" x14ac:dyDescent="0.35">
      <c r="A252" s="14">
        <v>248</v>
      </c>
      <c r="B252" s="9" t="s">
        <v>15</v>
      </c>
      <c r="C252" s="10" t="s">
        <v>16</v>
      </c>
      <c r="D252" s="10" t="s">
        <v>17</v>
      </c>
      <c r="E252" s="11">
        <f t="shared" si="20"/>
        <v>72825.764670339995</v>
      </c>
      <c r="F252" s="11">
        <f t="shared" si="16"/>
        <v>250825.76467034</v>
      </c>
      <c r="G252" s="11">
        <f t="shared" si="21"/>
        <v>364128.82335169998</v>
      </c>
      <c r="H252" s="11">
        <f t="shared" si="22"/>
        <v>218477.29401101999</v>
      </c>
      <c r="I252" s="11">
        <v>906257.64670339995</v>
      </c>
      <c r="J252" s="16"/>
      <c r="K252" s="29">
        <f t="shared" si="19"/>
        <v>728257.64670339995</v>
      </c>
      <c r="L252" s="13">
        <v>178000</v>
      </c>
    </row>
    <row r="253" spans="1:12" s="14" customFormat="1" ht="15" customHeight="1" x14ac:dyDescent="0.35">
      <c r="A253" s="14">
        <v>249</v>
      </c>
      <c r="B253" s="9" t="s">
        <v>551</v>
      </c>
      <c r="C253" s="10" t="s">
        <v>588</v>
      </c>
      <c r="D253" s="10" t="s">
        <v>99</v>
      </c>
      <c r="E253" s="11">
        <f t="shared" si="20"/>
        <v>16385.400000000001</v>
      </c>
      <c r="F253" s="11">
        <f t="shared" si="16"/>
        <v>16385.400000000001</v>
      </c>
      <c r="G253" s="11">
        <f t="shared" si="21"/>
        <v>81927</v>
      </c>
      <c r="H253" s="11">
        <f t="shared" si="22"/>
        <v>49156.2</v>
      </c>
      <c r="I253" s="11">
        <v>163854</v>
      </c>
      <c r="J253" s="16"/>
      <c r="K253" s="29">
        <f t="shared" si="19"/>
        <v>163854</v>
      </c>
      <c r="L253" s="13">
        <v>0</v>
      </c>
    </row>
    <row r="254" spans="1:12" s="14" customFormat="1" ht="15" customHeight="1" x14ac:dyDescent="0.35">
      <c r="A254" s="14">
        <v>250</v>
      </c>
      <c r="B254" s="19" t="s">
        <v>318</v>
      </c>
      <c r="C254" s="20" t="s">
        <v>441</v>
      </c>
      <c r="D254" s="10" t="s">
        <v>99</v>
      </c>
      <c r="E254" s="11">
        <f t="shared" si="20"/>
        <v>24122.7</v>
      </c>
      <c r="F254" s="11">
        <f t="shared" si="16"/>
        <v>24122.7</v>
      </c>
      <c r="G254" s="11">
        <f t="shared" si="21"/>
        <v>120613.5</v>
      </c>
      <c r="H254" s="11">
        <f t="shared" si="22"/>
        <v>72368.099999999991</v>
      </c>
      <c r="I254" s="11">
        <v>241227</v>
      </c>
      <c r="J254" s="16"/>
      <c r="K254" s="29">
        <f t="shared" si="19"/>
        <v>241227</v>
      </c>
      <c r="L254" s="13">
        <v>0</v>
      </c>
    </row>
    <row r="255" spans="1:12" ht="15" customHeight="1" x14ac:dyDescent="0.35">
      <c r="A255" s="14">
        <v>251</v>
      </c>
      <c r="B255" s="19" t="s">
        <v>319</v>
      </c>
      <c r="C255" s="20" t="s">
        <v>442</v>
      </c>
      <c r="D255" s="10" t="s">
        <v>99</v>
      </c>
      <c r="E255" s="11">
        <f t="shared" si="20"/>
        <v>29387.4</v>
      </c>
      <c r="F255" s="11">
        <f t="shared" si="16"/>
        <v>29387.4</v>
      </c>
      <c r="G255" s="11">
        <f t="shared" si="21"/>
        <v>146937</v>
      </c>
      <c r="H255" s="11">
        <f t="shared" si="22"/>
        <v>88162.2</v>
      </c>
      <c r="I255" s="11">
        <v>293874</v>
      </c>
      <c r="J255" s="16"/>
      <c r="K255" s="29">
        <f t="shared" si="19"/>
        <v>293874</v>
      </c>
      <c r="L255" s="21">
        <v>0</v>
      </c>
    </row>
    <row r="256" spans="1:12" ht="15" customHeight="1" x14ac:dyDescent="0.35">
      <c r="A256" s="14">
        <v>252</v>
      </c>
      <c r="B256" s="19" t="s">
        <v>320</v>
      </c>
      <c r="C256" s="20" t="s">
        <v>443</v>
      </c>
      <c r="D256" s="10" t="s">
        <v>99</v>
      </c>
      <c r="E256" s="11">
        <f t="shared" si="20"/>
        <v>39934.5</v>
      </c>
      <c r="F256" s="11">
        <f t="shared" si="16"/>
        <v>39934.5</v>
      </c>
      <c r="G256" s="11">
        <f t="shared" si="21"/>
        <v>199672.5</v>
      </c>
      <c r="H256" s="11">
        <f t="shared" si="22"/>
        <v>119803.5</v>
      </c>
      <c r="I256" s="11">
        <v>399345</v>
      </c>
      <c r="J256" s="16"/>
      <c r="K256" s="29">
        <f t="shared" si="19"/>
        <v>399345</v>
      </c>
      <c r="L256" s="21">
        <v>0</v>
      </c>
    </row>
    <row r="257" spans="1:12" ht="15" customHeight="1" x14ac:dyDescent="0.35">
      <c r="A257" s="14">
        <v>253</v>
      </c>
      <c r="B257" s="19" t="s">
        <v>321</v>
      </c>
      <c r="C257" s="20" t="s">
        <v>375</v>
      </c>
      <c r="D257" s="10" t="s">
        <v>323</v>
      </c>
      <c r="E257" s="11">
        <f t="shared" si="20"/>
        <v>26555.329111696799</v>
      </c>
      <c r="F257" s="11">
        <f t="shared" si="16"/>
        <v>126555.3291116968</v>
      </c>
      <c r="G257" s="11">
        <f t="shared" si="21"/>
        <v>132776.64555848399</v>
      </c>
      <c r="H257" s="11">
        <f t="shared" si="22"/>
        <v>79665.987335090394</v>
      </c>
      <c r="I257" s="11">
        <v>365553.29111696797</v>
      </c>
      <c r="J257" s="16"/>
      <c r="K257" s="29">
        <f t="shared" si="19"/>
        <v>265553.29111696797</v>
      </c>
      <c r="L257" s="21">
        <v>100000</v>
      </c>
    </row>
    <row r="258" spans="1:12" ht="15" customHeight="1" x14ac:dyDescent="0.35">
      <c r="A258" s="14">
        <v>254</v>
      </c>
      <c r="B258" s="19" t="s">
        <v>322</v>
      </c>
      <c r="C258" s="20" t="s">
        <v>376</v>
      </c>
      <c r="D258" s="10" t="s">
        <v>323</v>
      </c>
      <c r="E258" s="11">
        <f t="shared" si="20"/>
        <v>49233.428477126108</v>
      </c>
      <c r="F258" s="11">
        <f t="shared" si="16"/>
        <v>210233.42847712612</v>
      </c>
      <c r="G258" s="11">
        <f t="shared" si="21"/>
        <v>246167.14238563052</v>
      </c>
      <c r="H258" s="11">
        <f t="shared" si="22"/>
        <v>147700.28543137832</v>
      </c>
      <c r="I258" s="11">
        <v>653334.28477126104</v>
      </c>
      <c r="J258" s="16"/>
      <c r="K258" s="29">
        <f t="shared" si="19"/>
        <v>492334.28477126104</v>
      </c>
      <c r="L258" s="21">
        <v>161000</v>
      </c>
    </row>
    <row r="259" spans="1:12" ht="15" customHeight="1" x14ac:dyDescent="0.35">
      <c r="A259" s="14">
        <v>255</v>
      </c>
      <c r="B259" s="22" t="s">
        <v>324</v>
      </c>
      <c r="C259" s="23" t="s">
        <v>351</v>
      </c>
      <c r="D259" s="10" t="s">
        <v>591</v>
      </c>
      <c r="E259" s="11">
        <f t="shared" ref="E259:E268" si="23">K259*$E$3</f>
        <v>16855.845356000002</v>
      </c>
      <c r="F259" s="11">
        <f t="shared" si="16"/>
        <v>16855.845356000002</v>
      </c>
      <c r="G259" s="11">
        <f t="shared" ref="G259:G268" si="24">K259*$G$3</f>
        <v>84279.226779999997</v>
      </c>
      <c r="H259" s="11">
        <f t="shared" ref="H259:H268" si="25">K259*$H$3</f>
        <v>50567.536067999994</v>
      </c>
      <c r="I259" s="11">
        <v>168558.45355999999</v>
      </c>
      <c r="J259" s="16"/>
      <c r="K259" s="29">
        <f t="shared" si="19"/>
        <v>168558.45355999999</v>
      </c>
      <c r="L259" s="21">
        <v>0</v>
      </c>
    </row>
    <row r="260" spans="1:12" ht="15" customHeight="1" x14ac:dyDescent="0.35">
      <c r="A260" s="14">
        <v>256</v>
      </c>
      <c r="B260" s="19" t="s">
        <v>325</v>
      </c>
      <c r="C260" s="20" t="s">
        <v>545</v>
      </c>
      <c r="D260" s="10" t="s">
        <v>559</v>
      </c>
      <c r="E260" s="11">
        <f t="shared" si="23"/>
        <v>11976.198179020001</v>
      </c>
      <c r="F260" s="11">
        <f t="shared" si="16"/>
        <v>53226.198179020001</v>
      </c>
      <c r="G260" s="11">
        <f t="shared" si="24"/>
        <v>59880.990895099996</v>
      </c>
      <c r="H260" s="11">
        <f t="shared" si="25"/>
        <v>35928.594537059995</v>
      </c>
      <c r="I260" s="11">
        <v>161011.98179019999</v>
      </c>
      <c r="J260" s="16"/>
      <c r="K260" s="29">
        <f t="shared" si="19"/>
        <v>119761.98179019999</v>
      </c>
      <c r="L260" s="21">
        <v>41250</v>
      </c>
    </row>
    <row r="261" spans="1:12" ht="15" customHeight="1" x14ac:dyDescent="0.35">
      <c r="A261" s="14">
        <v>257</v>
      </c>
      <c r="B261" s="19" t="s">
        <v>87</v>
      </c>
      <c r="C261" s="20" t="s">
        <v>88</v>
      </c>
      <c r="D261" s="10" t="s">
        <v>80</v>
      </c>
      <c r="E261" s="11">
        <f t="shared" si="23"/>
        <v>35248.677565000005</v>
      </c>
      <c r="F261" s="11">
        <f t="shared" ref="F261:F324" si="26">E261+L261</f>
        <v>145248.67756500002</v>
      </c>
      <c r="G261" s="11">
        <f t="shared" si="24"/>
        <v>176243.38782500001</v>
      </c>
      <c r="H261" s="11">
        <f t="shared" si="25"/>
        <v>105746.032695</v>
      </c>
      <c r="I261" s="11">
        <v>462486.77565000003</v>
      </c>
      <c r="J261" s="16"/>
      <c r="K261" s="29">
        <f t="shared" ref="K261:K324" si="27">I261-L261</f>
        <v>352486.77565000003</v>
      </c>
      <c r="L261" s="21">
        <v>110000</v>
      </c>
    </row>
    <row r="262" spans="1:12" ht="15" customHeight="1" x14ac:dyDescent="0.35">
      <c r="A262" s="14">
        <v>258</v>
      </c>
      <c r="B262" s="19" t="s">
        <v>114</v>
      </c>
      <c r="C262" s="20" t="s">
        <v>115</v>
      </c>
      <c r="D262" s="10" t="s">
        <v>6</v>
      </c>
      <c r="E262" s="11">
        <f t="shared" si="23"/>
        <v>34717.592601380005</v>
      </c>
      <c r="F262" s="11">
        <f t="shared" si="26"/>
        <v>119717.59260138001</v>
      </c>
      <c r="G262" s="11">
        <f t="shared" si="24"/>
        <v>173587.96300690001</v>
      </c>
      <c r="H262" s="11">
        <f t="shared" si="25"/>
        <v>104152.77780414</v>
      </c>
      <c r="I262" s="11">
        <v>432175.92601380002</v>
      </c>
      <c r="J262" s="16"/>
      <c r="K262" s="29">
        <f t="shared" si="27"/>
        <v>347175.92601380002</v>
      </c>
      <c r="L262" s="21">
        <v>85000</v>
      </c>
    </row>
    <row r="263" spans="1:12" ht="15" customHeight="1" x14ac:dyDescent="0.35">
      <c r="A263" s="14">
        <v>259</v>
      </c>
      <c r="B263" s="19" t="s">
        <v>326</v>
      </c>
      <c r="C263" s="20" t="s">
        <v>546</v>
      </c>
      <c r="D263" s="10" t="s">
        <v>559</v>
      </c>
      <c r="E263" s="11">
        <f t="shared" si="23"/>
        <v>11976.198179020001</v>
      </c>
      <c r="F263" s="11">
        <f t="shared" si="26"/>
        <v>53226.198179020001</v>
      </c>
      <c r="G263" s="11">
        <f t="shared" si="24"/>
        <v>59880.990895099996</v>
      </c>
      <c r="H263" s="11">
        <f t="shared" si="25"/>
        <v>35928.594537059995</v>
      </c>
      <c r="I263" s="11">
        <v>161011.98179019999</v>
      </c>
      <c r="J263" s="16"/>
      <c r="K263" s="29">
        <f t="shared" si="27"/>
        <v>119761.98179019999</v>
      </c>
      <c r="L263" s="21">
        <v>41250</v>
      </c>
    </row>
    <row r="264" spans="1:12" ht="15" customHeight="1" x14ac:dyDescent="0.35">
      <c r="A264" s="14">
        <v>260</v>
      </c>
      <c r="B264" s="19" t="s">
        <v>327</v>
      </c>
      <c r="C264" s="20" t="s">
        <v>547</v>
      </c>
      <c r="D264" s="10" t="s">
        <v>559</v>
      </c>
      <c r="E264" s="11">
        <f t="shared" si="23"/>
        <v>11976.198179020001</v>
      </c>
      <c r="F264" s="11">
        <f t="shared" si="26"/>
        <v>53226.198179020001</v>
      </c>
      <c r="G264" s="11">
        <f t="shared" si="24"/>
        <v>59880.990895099996</v>
      </c>
      <c r="H264" s="11">
        <f t="shared" si="25"/>
        <v>35928.594537059995</v>
      </c>
      <c r="I264" s="11">
        <v>161011.98179019999</v>
      </c>
      <c r="K264" s="29">
        <f t="shared" si="27"/>
        <v>119761.98179019999</v>
      </c>
      <c r="L264" s="21">
        <v>41250</v>
      </c>
    </row>
    <row r="265" spans="1:12" ht="15" customHeight="1" x14ac:dyDescent="0.35">
      <c r="A265" s="14">
        <v>261</v>
      </c>
      <c r="B265" s="34" t="s">
        <v>328</v>
      </c>
      <c r="C265" s="35" t="s">
        <v>548</v>
      </c>
      <c r="D265" s="10" t="s">
        <v>559</v>
      </c>
      <c r="E265" s="24">
        <f t="shared" si="23"/>
        <v>31234.098179020002</v>
      </c>
      <c r="F265" s="24">
        <f t="shared" si="26"/>
        <v>72484.098179020002</v>
      </c>
      <c r="G265" s="24">
        <f t="shared" si="24"/>
        <v>156170.4908951</v>
      </c>
      <c r="H265" s="24">
        <f t="shared" si="25"/>
        <v>93702.294537059992</v>
      </c>
      <c r="I265" s="11">
        <v>353590.98179019999</v>
      </c>
      <c r="K265" s="29">
        <f t="shared" si="27"/>
        <v>312340.98179019999</v>
      </c>
      <c r="L265" s="21">
        <v>41250</v>
      </c>
    </row>
    <row r="266" spans="1:12" ht="15" customHeight="1" x14ac:dyDescent="0.35">
      <c r="A266" s="14">
        <v>262</v>
      </c>
      <c r="B266" s="30" t="s">
        <v>329</v>
      </c>
      <c r="C266" s="26" t="s">
        <v>352</v>
      </c>
      <c r="D266" s="10" t="s">
        <v>102</v>
      </c>
      <c r="E266" s="13">
        <f t="shared" si="23"/>
        <v>16904.906499019999</v>
      </c>
      <c r="F266" s="13">
        <f t="shared" si="26"/>
        <v>16904.906499019999</v>
      </c>
      <c r="G266" s="13">
        <f t="shared" si="24"/>
        <v>84524.532495099993</v>
      </c>
      <c r="H266" s="13">
        <f t="shared" si="25"/>
        <v>50714.719497059996</v>
      </c>
      <c r="I266" s="11">
        <v>169049.06499019999</v>
      </c>
      <c r="K266" s="29">
        <f t="shared" si="27"/>
        <v>169049.06499019999</v>
      </c>
      <c r="L266" s="21">
        <v>0</v>
      </c>
    </row>
    <row r="267" spans="1:12" ht="15" customHeight="1" x14ac:dyDescent="0.35">
      <c r="A267" s="14">
        <v>263</v>
      </c>
      <c r="B267" s="28" t="s">
        <v>478</v>
      </c>
      <c r="C267" s="20" t="s">
        <v>496</v>
      </c>
      <c r="D267" s="10" t="s">
        <v>589</v>
      </c>
      <c r="E267" s="13">
        <f t="shared" si="23"/>
        <v>12772.2</v>
      </c>
      <c r="F267" s="13">
        <f t="shared" si="26"/>
        <v>12772.2</v>
      </c>
      <c r="G267" s="13">
        <f t="shared" si="24"/>
        <v>63861</v>
      </c>
      <c r="H267" s="13">
        <f t="shared" si="25"/>
        <v>38316.6</v>
      </c>
      <c r="I267" s="13">
        <v>127722</v>
      </c>
      <c r="K267" s="36">
        <f t="shared" si="27"/>
        <v>127722</v>
      </c>
      <c r="L267" s="25">
        <v>0</v>
      </c>
    </row>
    <row r="268" spans="1:12" ht="15" customHeight="1" x14ac:dyDescent="0.35">
      <c r="A268" s="14">
        <v>264</v>
      </c>
      <c r="B268" s="28" t="s">
        <v>330</v>
      </c>
      <c r="C268" s="20" t="s">
        <v>377</v>
      </c>
      <c r="D268" s="10" t="s">
        <v>331</v>
      </c>
      <c r="E268" s="13">
        <f t="shared" si="23"/>
        <v>27517.1101744689</v>
      </c>
      <c r="F268" s="13">
        <f t="shared" si="26"/>
        <v>57517.1101744689</v>
      </c>
      <c r="G268" s="13">
        <f t="shared" si="24"/>
        <v>137585.55087234449</v>
      </c>
      <c r="H268" s="13">
        <f t="shared" si="25"/>
        <v>82551.330523406694</v>
      </c>
      <c r="I268" s="11">
        <v>305171.10174468899</v>
      </c>
      <c r="K268" s="29">
        <f t="shared" si="27"/>
        <v>275171.10174468899</v>
      </c>
      <c r="L268" s="21">
        <v>30000</v>
      </c>
    </row>
    <row r="269" spans="1:12" s="45" customFormat="1" ht="15" customHeight="1" x14ac:dyDescent="0.35">
      <c r="B269" s="46" t="s">
        <v>587</v>
      </c>
      <c r="C269" s="47"/>
      <c r="D269" s="47"/>
      <c r="E269" s="49">
        <f>SUM(E5:E268)</f>
        <v>8159366.922906152</v>
      </c>
      <c r="F269" s="49">
        <f>SUM(F5:F268)</f>
        <v>18567106.922906153</v>
      </c>
      <c r="G269" s="49">
        <f>SUM(G5:G268)</f>
        <v>40796834.61453075</v>
      </c>
      <c r="H269" s="49">
        <f>SUM(H5:H268)</f>
        <v>24478100.76871844</v>
      </c>
      <c r="I269" s="49">
        <f>SUM(I5:I268)</f>
        <v>92001409.229061484</v>
      </c>
      <c r="J269" s="48"/>
      <c r="K269" s="50">
        <f>SUM(K5:K268)</f>
        <v>81593669.229061499</v>
      </c>
      <c r="L269" s="50">
        <f>SUM(L5:L268)</f>
        <v>10407740</v>
      </c>
    </row>
  </sheetData>
  <autoFilter ref="B4:L269" xr:uid="{00000000-0009-0000-0000-000000000000}"/>
  <pageMargins left="0.7" right="0.7" top="0.75" bottom="0.75" header="0.3" footer="0.3"/>
  <pageSetup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Community Schools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York City Department of Education</dc:creator>
  <cp:lastModifiedBy>Nunez Grace</cp:lastModifiedBy>
  <dcterms:created xsi:type="dcterms:W3CDTF">2018-07-30T13:37:53Z</dcterms:created>
  <dcterms:modified xsi:type="dcterms:W3CDTF">2021-03-22T12:35:02Z</dcterms:modified>
</cp:coreProperties>
</file>