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500" yWindow="0" windowWidth="28120" windowHeight="15460"/>
  </bookViews>
  <sheets>
    <sheet name="Summary" sheetId="2" r:id="rId1"/>
    <sheet name="Glossary" sheetId="3" r:id="rId2"/>
    <sheet name="Total sum of yr-end proj pymts" sheetId="1" r:id="rId3"/>
  </sheets>
  <definedNames>
    <definedName name="_xlnm._FilterDatabase" localSheetId="2" hidden="1">'Total sum of yr-end proj pymts'!$A$1:$X$274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B8" i="2"/>
  <c r="T2" i="1"/>
  <c r="U2" i="1"/>
  <c r="V2" i="1"/>
  <c r="W2" i="1"/>
  <c r="T3" i="1"/>
  <c r="U3" i="1"/>
  <c r="V3" i="1"/>
  <c r="W3" i="1"/>
  <c r="T4" i="1"/>
  <c r="U4" i="1"/>
  <c r="V4" i="1"/>
  <c r="W4" i="1"/>
  <c r="T5" i="1"/>
  <c r="U5" i="1"/>
  <c r="V5" i="1"/>
  <c r="W5" i="1"/>
  <c r="T6" i="1"/>
  <c r="U6" i="1"/>
  <c r="V6" i="1"/>
  <c r="W6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T34" i="1"/>
  <c r="U34" i="1"/>
  <c r="V34" i="1"/>
  <c r="W34" i="1"/>
  <c r="T35" i="1"/>
  <c r="U35" i="1"/>
  <c r="V35" i="1"/>
  <c r="W35" i="1"/>
  <c r="T36" i="1"/>
  <c r="U36" i="1"/>
  <c r="V36" i="1"/>
  <c r="W36" i="1"/>
  <c r="T37" i="1"/>
  <c r="U37" i="1"/>
  <c r="V37" i="1"/>
  <c r="W37" i="1"/>
  <c r="T38" i="1"/>
  <c r="U38" i="1"/>
  <c r="V38" i="1"/>
  <c r="W38" i="1"/>
  <c r="T39" i="1"/>
  <c r="U39" i="1"/>
  <c r="V39" i="1"/>
  <c r="W39" i="1"/>
  <c r="T40" i="1"/>
  <c r="U40" i="1"/>
  <c r="V40" i="1"/>
  <c r="W40" i="1"/>
  <c r="T41" i="1"/>
  <c r="U41" i="1"/>
  <c r="V41" i="1"/>
  <c r="W41" i="1"/>
  <c r="T42" i="1"/>
  <c r="U42" i="1"/>
  <c r="V42" i="1"/>
  <c r="W42" i="1"/>
  <c r="T43" i="1"/>
  <c r="U43" i="1"/>
  <c r="V43" i="1"/>
  <c r="W43" i="1"/>
  <c r="T44" i="1"/>
  <c r="U44" i="1"/>
  <c r="V44" i="1"/>
  <c r="W44" i="1"/>
  <c r="T45" i="1"/>
  <c r="U45" i="1"/>
  <c r="V45" i="1"/>
  <c r="W45" i="1"/>
  <c r="T46" i="1"/>
  <c r="U46" i="1"/>
  <c r="V46" i="1"/>
  <c r="W46" i="1"/>
  <c r="T47" i="1"/>
  <c r="U47" i="1"/>
  <c r="V47" i="1"/>
  <c r="W47" i="1"/>
  <c r="T48" i="1"/>
  <c r="U48" i="1"/>
  <c r="V48" i="1"/>
  <c r="W48" i="1"/>
  <c r="T49" i="1"/>
  <c r="U49" i="1"/>
  <c r="V49" i="1"/>
  <c r="W49" i="1"/>
  <c r="T50" i="1"/>
  <c r="U50" i="1"/>
  <c r="V50" i="1"/>
  <c r="W50" i="1"/>
  <c r="T51" i="1"/>
  <c r="U51" i="1"/>
  <c r="V51" i="1"/>
  <c r="W51" i="1"/>
  <c r="T52" i="1"/>
  <c r="U52" i="1"/>
  <c r="V52" i="1"/>
  <c r="W52" i="1"/>
  <c r="T53" i="1"/>
  <c r="U53" i="1"/>
  <c r="V53" i="1"/>
  <c r="W53" i="1"/>
  <c r="T54" i="1"/>
  <c r="U54" i="1"/>
  <c r="V54" i="1"/>
  <c r="W54" i="1"/>
  <c r="T55" i="1"/>
  <c r="U55" i="1"/>
  <c r="V55" i="1"/>
  <c r="W55" i="1"/>
  <c r="T56" i="1"/>
  <c r="U56" i="1"/>
  <c r="V56" i="1"/>
  <c r="W56" i="1"/>
  <c r="T57" i="1"/>
  <c r="U57" i="1"/>
  <c r="V57" i="1"/>
  <c r="W57" i="1"/>
  <c r="T58" i="1"/>
  <c r="U58" i="1"/>
  <c r="V58" i="1"/>
  <c r="W58" i="1"/>
  <c r="T59" i="1"/>
  <c r="U59" i="1"/>
  <c r="V59" i="1"/>
  <c r="W59" i="1"/>
  <c r="T60" i="1"/>
  <c r="U60" i="1"/>
  <c r="V60" i="1"/>
  <c r="W60" i="1"/>
  <c r="T61" i="1"/>
  <c r="U61" i="1"/>
  <c r="V61" i="1"/>
  <c r="W61" i="1"/>
  <c r="T62" i="1"/>
  <c r="U62" i="1"/>
  <c r="V62" i="1"/>
  <c r="W62" i="1"/>
  <c r="T63" i="1"/>
  <c r="U63" i="1"/>
  <c r="V63" i="1"/>
  <c r="W63" i="1"/>
  <c r="T64" i="1"/>
  <c r="U64" i="1"/>
  <c r="V64" i="1"/>
  <c r="W64" i="1"/>
  <c r="T65" i="1"/>
  <c r="U65" i="1"/>
  <c r="V65" i="1"/>
  <c r="W65" i="1"/>
  <c r="T66" i="1"/>
  <c r="U66" i="1"/>
  <c r="V66" i="1"/>
  <c r="W66" i="1"/>
  <c r="T67" i="1"/>
  <c r="U67" i="1"/>
  <c r="V67" i="1"/>
  <c r="W67" i="1"/>
  <c r="T68" i="1"/>
  <c r="U68" i="1"/>
  <c r="V68" i="1"/>
  <c r="W68" i="1"/>
  <c r="T69" i="1"/>
  <c r="U69" i="1"/>
  <c r="V69" i="1"/>
  <c r="W69" i="1"/>
  <c r="T70" i="1"/>
  <c r="U70" i="1"/>
  <c r="V70" i="1"/>
  <c r="W70" i="1"/>
  <c r="T71" i="1"/>
  <c r="U71" i="1"/>
  <c r="V71" i="1"/>
  <c r="W71" i="1"/>
  <c r="T72" i="1"/>
  <c r="U72" i="1"/>
  <c r="V72" i="1"/>
  <c r="W72" i="1"/>
  <c r="T73" i="1"/>
  <c r="U73" i="1"/>
  <c r="V73" i="1"/>
  <c r="W73" i="1"/>
  <c r="T74" i="1"/>
  <c r="U74" i="1"/>
  <c r="V74" i="1"/>
  <c r="W74" i="1"/>
  <c r="T75" i="1"/>
  <c r="U75" i="1"/>
  <c r="V75" i="1"/>
  <c r="W75" i="1"/>
  <c r="T76" i="1"/>
  <c r="U76" i="1"/>
  <c r="V76" i="1"/>
  <c r="W76" i="1"/>
  <c r="T77" i="1"/>
  <c r="U77" i="1"/>
  <c r="V77" i="1"/>
  <c r="W77" i="1"/>
  <c r="T78" i="1"/>
  <c r="U78" i="1"/>
  <c r="V78" i="1"/>
  <c r="W78" i="1"/>
  <c r="T79" i="1"/>
  <c r="U79" i="1"/>
  <c r="V79" i="1"/>
  <c r="W79" i="1"/>
  <c r="T80" i="1"/>
  <c r="U80" i="1"/>
  <c r="V80" i="1"/>
  <c r="W80" i="1"/>
  <c r="T81" i="1"/>
  <c r="U81" i="1"/>
  <c r="V81" i="1"/>
  <c r="W81" i="1"/>
  <c r="T82" i="1"/>
  <c r="U82" i="1"/>
  <c r="V82" i="1"/>
  <c r="W82" i="1"/>
  <c r="T83" i="1"/>
  <c r="U83" i="1"/>
  <c r="V83" i="1"/>
  <c r="W83" i="1"/>
  <c r="T84" i="1"/>
  <c r="U84" i="1"/>
  <c r="V84" i="1"/>
  <c r="W84" i="1"/>
  <c r="T85" i="1"/>
  <c r="U85" i="1"/>
  <c r="V85" i="1"/>
  <c r="W85" i="1"/>
  <c r="T86" i="1"/>
  <c r="U86" i="1"/>
  <c r="V86" i="1"/>
  <c r="W86" i="1"/>
  <c r="T87" i="1"/>
  <c r="U87" i="1"/>
  <c r="V87" i="1"/>
  <c r="W87" i="1"/>
  <c r="T88" i="1"/>
  <c r="U88" i="1"/>
  <c r="V88" i="1"/>
  <c r="W88" i="1"/>
  <c r="T89" i="1"/>
  <c r="U89" i="1"/>
  <c r="V89" i="1"/>
  <c r="W89" i="1"/>
  <c r="T90" i="1"/>
  <c r="U90" i="1"/>
  <c r="V90" i="1"/>
  <c r="W90" i="1"/>
  <c r="T91" i="1"/>
  <c r="U91" i="1"/>
  <c r="V91" i="1"/>
  <c r="W91" i="1"/>
  <c r="T92" i="1"/>
  <c r="U92" i="1"/>
  <c r="V92" i="1"/>
  <c r="W92" i="1"/>
  <c r="T93" i="1"/>
  <c r="U93" i="1"/>
  <c r="V93" i="1"/>
  <c r="W93" i="1"/>
  <c r="T94" i="1"/>
  <c r="U94" i="1"/>
  <c r="V94" i="1"/>
  <c r="W94" i="1"/>
  <c r="T95" i="1"/>
  <c r="U95" i="1"/>
  <c r="V95" i="1"/>
  <c r="W95" i="1"/>
  <c r="T96" i="1"/>
  <c r="U96" i="1"/>
  <c r="V96" i="1"/>
  <c r="W96" i="1"/>
  <c r="T97" i="1"/>
  <c r="U97" i="1"/>
  <c r="V97" i="1"/>
  <c r="W97" i="1"/>
  <c r="T98" i="1"/>
  <c r="U98" i="1"/>
  <c r="V98" i="1"/>
  <c r="W98" i="1"/>
  <c r="T99" i="1"/>
  <c r="U99" i="1"/>
  <c r="V99" i="1"/>
  <c r="W99" i="1"/>
  <c r="T100" i="1"/>
  <c r="U100" i="1"/>
  <c r="V100" i="1"/>
  <c r="W100" i="1"/>
  <c r="T101" i="1"/>
  <c r="U101" i="1"/>
  <c r="V101" i="1"/>
  <c r="W101" i="1"/>
  <c r="T102" i="1"/>
  <c r="U102" i="1"/>
  <c r="V102" i="1"/>
  <c r="W102" i="1"/>
  <c r="T103" i="1"/>
  <c r="U103" i="1"/>
  <c r="V103" i="1"/>
  <c r="W103" i="1"/>
  <c r="T104" i="1"/>
  <c r="U104" i="1"/>
  <c r="V104" i="1"/>
  <c r="W104" i="1"/>
  <c r="T105" i="1"/>
  <c r="U105" i="1"/>
  <c r="V105" i="1"/>
  <c r="W105" i="1"/>
  <c r="T106" i="1"/>
  <c r="U106" i="1"/>
  <c r="V106" i="1"/>
  <c r="W106" i="1"/>
  <c r="T107" i="1"/>
  <c r="U107" i="1"/>
  <c r="V107" i="1"/>
  <c r="W107" i="1"/>
  <c r="T108" i="1"/>
  <c r="U108" i="1"/>
  <c r="V108" i="1"/>
  <c r="W108" i="1"/>
  <c r="T109" i="1"/>
  <c r="U109" i="1"/>
  <c r="V109" i="1"/>
  <c r="W109" i="1"/>
  <c r="T110" i="1"/>
  <c r="U110" i="1"/>
  <c r="V110" i="1"/>
  <c r="W110" i="1"/>
  <c r="T111" i="1"/>
  <c r="U111" i="1"/>
  <c r="V111" i="1"/>
  <c r="W111" i="1"/>
  <c r="T112" i="1"/>
  <c r="U112" i="1"/>
  <c r="V112" i="1"/>
  <c r="W112" i="1"/>
  <c r="T113" i="1"/>
  <c r="U113" i="1"/>
  <c r="V113" i="1"/>
  <c r="W113" i="1"/>
  <c r="T114" i="1"/>
  <c r="U114" i="1"/>
  <c r="V114" i="1"/>
  <c r="W114" i="1"/>
  <c r="T115" i="1"/>
  <c r="U115" i="1"/>
  <c r="V115" i="1"/>
  <c r="W115" i="1"/>
  <c r="T116" i="1"/>
  <c r="U116" i="1"/>
  <c r="V116" i="1"/>
  <c r="W116" i="1"/>
  <c r="T117" i="1"/>
  <c r="U117" i="1"/>
  <c r="V117" i="1"/>
  <c r="W117" i="1"/>
  <c r="T118" i="1"/>
  <c r="U118" i="1"/>
  <c r="V118" i="1"/>
  <c r="W118" i="1"/>
  <c r="T119" i="1"/>
  <c r="U119" i="1"/>
  <c r="V119" i="1"/>
  <c r="W119" i="1"/>
  <c r="T120" i="1"/>
  <c r="U120" i="1"/>
  <c r="V120" i="1"/>
  <c r="W120" i="1"/>
  <c r="T121" i="1"/>
  <c r="U121" i="1"/>
  <c r="V121" i="1"/>
  <c r="W121" i="1"/>
  <c r="T122" i="1"/>
  <c r="U122" i="1"/>
  <c r="V122" i="1"/>
  <c r="W122" i="1"/>
  <c r="T123" i="1"/>
  <c r="U123" i="1"/>
  <c r="V123" i="1"/>
  <c r="W123" i="1"/>
  <c r="T124" i="1"/>
  <c r="U124" i="1"/>
  <c r="V124" i="1"/>
  <c r="W124" i="1"/>
  <c r="T125" i="1"/>
  <c r="U125" i="1"/>
  <c r="V125" i="1"/>
  <c r="W125" i="1"/>
  <c r="T126" i="1"/>
  <c r="U126" i="1"/>
  <c r="V126" i="1"/>
  <c r="W126" i="1"/>
  <c r="T127" i="1"/>
  <c r="U127" i="1"/>
  <c r="V127" i="1"/>
  <c r="W127" i="1"/>
  <c r="T128" i="1"/>
  <c r="U128" i="1"/>
  <c r="V128" i="1"/>
  <c r="W128" i="1"/>
  <c r="T129" i="1"/>
  <c r="U129" i="1"/>
  <c r="V129" i="1"/>
  <c r="W129" i="1"/>
  <c r="T130" i="1"/>
  <c r="U130" i="1"/>
  <c r="V130" i="1"/>
  <c r="W130" i="1"/>
  <c r="T131" i="1"/>
  <c r="U131" i="1"/>
  <c r="V131" i="1"/>
  <c r="W131" i="1"/>
  <c r="T132" i="1"/>
  <c r="U132" i="1"/>
  <c r="V132" i="1"/>
  <c r="W132" i="1"/>
  <c r="T133" i="1"/>
  <c r="U133" i="1"/>
  <c r="V133" i="1"/>
  <c r="W133" i="1"/>
  <c r="T134" i="1"/>
  <c r="U134" i="1"/>
  <c r="V134" i="1"/>
  <c r="W134" i="1"/>
  <c r="T135" i="1"/>
  <c r="U135" i="1"/>
  <c r="V135" i="1"/>
  <c r="W135" i="1"/>
  <c r="T136" i="1"/>
  <c r="U136" i="1"/>
  <c r="V136" i="1"/>
  <c r="W136" i="1"/>
  <c r="T137" i="1"/>
  <c r="U137" i="1"/>
  <c r="V137" i="1"/>
  <c r="W137" i="1"/>
  <c r="T138" i="1"/>
  <c r="U138" i="1"/>
  <c r="V138" i="1"/>
  <c r="W138" i="1"/>
  <c r="T139" i="1"/>
  <c r="U139" i="1"/>
  <c r="V139" i="1"/>
  <c r="W139" i="1"/>
  <c r="T140" i="1"/>
  <c r="U140" i="1"/>
  <c r="V140" i="1"/>
  <c r="W140" i="1"/>
  <c r="T141" i="1"/>
  <c r="U141" i="1"/>
  <c r="V141" i="1"/>
  <c r="W141" i="1"/>
  <c r="T142" i="1"/>
  <c r="U142" i="1"/>
  <c r="V142" i="1"/>
  <c r="W142" i="1"/>
  <c r="T143" i="1"/>
  <c r="U143" i="1"/>
  <c r="V143" i="1"/>
  <c r="W143" i="1"/>
  <c r="T144" i="1"/>
  <c r="U144" i="1"/>
  <c r="V144" i="1"/>
  <c r="W144" i="1"/>
  <c r="T145" i="1"/>
  <c r="U145" i="1"/>
  <c r="V145" i="1"/>
  <c r="W145" i="1"/>
  <c r="T146" i="1"/>
  <c r="U146" i="1"/>
  <c r="V146" i="1"/>
  <c r="W146" i="1"/>
  <c r="T147" i="1"/>
  <c r="U147" i="1"/>
  <c r="V147" i="1"/>
  <c r="W147" i="1"/>
  <c r="T148" i="1"/>
  <c r="U148" i="1"/>
  <c r="V148" i="1"/>
  <c r="W148" i="1"/>
  <c r="T149" i="1"/>
  <c r="U149" i="1"/>
  <c r="V149" i="1"/>
  <c r="W149" i="1"/>
  <c r="T150" i="1"/>
  <c r="U150" i="1"/>
  <c r="V150" i="1"/>
  <c r="W150" i="1"/>
  <c r="T151" i="1"/>
  <c r="U151" i="1"/>
  <c r="V151" i="1"/>
  <c r="W151" i="1"/>
  <c r="T152" i="1"/>
  <c r="U152" i="1"/>
  <c r="V152" i="1"/>
  <c r="W152" i="1"/>
  <c r="T153" i="1"/>
  <c r="U153" i="1"/>
  <c r="V153" i="1"/>
  <c r="W153" i="1"/>
  <c r="T154" i="1"/>
  <c r="U154" i="1"/>
  <c r="V154" i="1"/>
  <c r="W154" i="1"/>
  <c r="T155" i="1"/>
  <c r="U155" i="1"/>
  <c r="V155" i="1"/>
  <c r="W155" i="1"/>
  <c r="T156" i="1"/>
  <c r="U156" i="1"/>
  <c r="V156" i="1"/>
  <c r="W156" i="1"/>
  <c r="T157" i="1"/>
  <c r="U157" i="1"/>
  <c r="V157" i="1"/>
  <c r="W157" i="1"/>
  <c r="T158" i="1"/>
  <c r="U158" i="1"/>
  <c r="V158" i="1"/>
  <c r="W158" i="1"/>
  <c r="T159" i="1"/>
  <c r="U159" i="1"/>
  <c r="V159" i="1"/>
  <c r="W159" i="1"/>
  <c r="T160" i="1"/>
  <c r="U160" i="1"/>
  <c r="V160" i="1"/>
  <c r="W160" i="1"/>
  <c r="T161" i="1"/>
  <c r="U161" i="1"/>
  <c r="V161" i="1"/>
  <c r="W161" i="1"/>
  <c r="T162" i="1"/>
  <c r="U162" i="1"/>
  <c r="V162" i="1"/>
  <c r="W162" i="1"/>
  <c r="T163" i="1"/>
  <c r="U163" i="1"/>
  <c r="V163" i="1"/>
  <c r="W163" i="1"/>
  <c r="T164" i="1"/>
  <c r="U164" i="1"/>
  <c r="V164" i="1"/>
  <c r="W164" i="1"/>
  <c r="T165" i="1"/>
  <c r="U165" i="1"/>
  <c r="V165" i="1"/>
  <c r="W165" i="1"/>
  <c r="T166" i="1"/>
  <c r="U166" i="1"/>
  <c r="V166" i="1"/>
  <c r="W166" i="1"/>
  <c r="T167" i="1"/>
  <c r="U167" i="1"/>
  <c r="V167" i="1"/>
  <c r="W167" i="1"/>
  <c r="T168" i="1"/>
  <c r="U168" i="1"/>
  <c r="V168" i="1"/>
  <c r="W168" i="1"/>
  <c r="T169" i="1"/>
  <c r="U169" i="1"/>
  <c r="V169" i="1"/>
  <c r="W169" i="1"/>
  <c r="T170" i="1"/>
  <c r="U170" i="1"/>
  <c r="V170" i="1"/>
  <c r="W170" i="1"/>
  <c r="T171" i="1"/>
  <c r="U171" i="1"/>
  <c r="V171" i="1"/>
  <c r="W171" i="1"/>
  <c r="T172" i="1"/>
  <c r="U172" i="1"/>
  <c r="V172" i="1"/>
  <c r="W172" i="1"/>
  <c r="T173" i="1"/>
  <c r="U173" i="1"/>
  <c r="V173" i="1"/>
  <c r="W173" i="1"/>
  <c r="T174" i="1"/>
  <c r="U174" i="1"/>
  <c r="V174" i="1"/>
  <c r="W174" i="1"/>
  <c r="T175" i="1"/>
  <c r="U175" i="1"/>
  <c r="V175" i="1"/>
  <c r="W175" i="1"/>
  <c r="T176" i="1"/>
  <c r="U176" i="1"/>
  <c r="V176" i="1"/>
  <c r="W176" i="1"/>
  <c r="T177" i="1"/>
  <c r="U177" i="1"/>
  <c r="V177" i="1"/>
  <c r="W177" i="1"/>
  <c r="T178" i="1"/>
  <c r="U178" i="1"/>
  <c r="V178" i="1"/>
  <c r="W178" i="1"/>
  <c r="T179" i="1"/>
  <c r="U179" i="1"/>
  <c r="V179" i="1"/>
  <c r="W179" i="1"/>
  <c r="T180" i="1"/>
  <c r="U180" i="1"/>
  <c r="V180" i="1"/>
  <c r="W180" i="1"/>
  <c r="T181" i="1"/>
  <c r="U181" i="1"/>
  <c r="V181" i="1"/>
  <c r="W181" i="1"/>
  <c r="T182" i="1"/>
  <c r="U182" i="1"/>
  <c r="V182" i="1"/>
  <c r="W182" i="1"/>
  <c r="T183" i="1"/>
  <c r="U183" i="1"/>
  <c r="V183" i="1"/>
  <c r="W183" i="1"/>
  <c r="T184" i="1"/>
  <c r="U184" i="1"/>
  <c r="V184" i="1"/>
  <c r="W184" i="1"/>
  <c r="T185" i="1"/>
  <c r="U185" i="1"/>
  <c r="V185" i="1"/>
  <c r="W185" i="1"/>
  <c r="T186" i="1"/>
  <c r="U186" i="1"/>
  <c r="V186" i="1"/>
  <c r="W186" i="1"/>
  <c r="T187" i="1"/>
  <c r="U187" i="1"/>
  <c r="V187" i="1"/>
  <c r="W187" i="1"/>
  <c r="T188" i="1"/>
  <c r="U188" i="1"/>
  <c r="V188" i="1"/>
  <c r="W188" i="1"/>
  <c r="T189" i="1"/>
  <c r="U189" i="1"/>
  <c r="V189" i="1"/>
  <c r="W189" i="1"/>
  <c r="T190" i="1"/>
  <c r="U190" i="1"/>
  <c r="V190" i="1"/>
  <c r="W190" i="1"/>
  <c r="T191" i="1"/>
  <c r="U191" i="1"/>
  <c r="V191" i="1"/>
  <c r="W191" i="1"/>
  <c r="T192" i="1"/>
  <c r="U192" i="1"/>
  <c r="V192" i="1"/>
  <c r="W192" i="1"/>
  <c r="T193" i="1"/>
  <c r="U193" i="1"/>
  <c r="V193" i="1"/>
  <c r="W193" i="1"/>
  <c r="T194" i="1"/>
  <c r="U194" i="1"/>
  <c r="V194" i="1"/>
  <c r="W194" i="1"/>
  <c r="T195" i="1"/>
  <c r="U195" i="1"/>
  <c r="V195" i="1"/>
  <c r="W195" i="1"/>
  <c r="T196" i="1"/>
  <c r="U196" i="1"/>
  <c r="V196" i="1"/>
  <c r="W196" i="1"/>
  <c r="T197" i="1"/>
  <c r="U197" i="1"/>
  <c r="V197" i="1"/>
  <c r="W197" i="1"/>
  <c r="T198" i="1"/>
  <c r="U198" i="1"/>
  <c r="V198" i="1"/>
  <c r="W198" i="1"/>
  <c r="T199" i="1"/>
  <c r="U199" i="1"/>
  <c r="V199" i="1"/>
  <c r="W199" i="1"/>
  <c r="T200" i="1"/>
  <c r="U200" i="1"/>
  <c r="V200" i="1"/>
  <c r="W200" i="1"/>
  <c r="T201" i="1"/>
  <c r="U201" i="1"/>
  <c r="V201" i="1"/>
  <c r="W201" i="1"/>
  <c r="T202" i="1"/>
  <c r="U202" i="1"/>
  <c r="V202" i="1"/>
  <c r="W202" i="1"/>
  <c r="T203" i="1"/>
  <c r="U203" i="1"/>
  <c r="V203" i="1"/>
  <c r="W203" i="1"/>
  <c r="T204" i="1"/>
  <c r="U204" i="1"/>
  <c r="V204" i="1"/>
  <c r="W204" i="1"/>
  <c r="T205" i="1"/>
  <c r="U205" i="1"/>
  <c r="V205" i="1"/>
  <c r="W205" i="1"/>
  <c r="T206" i="1"/>
  <c r="U206" i="1"/>
  <c r="V206" i="1"/>
  <c r="W206" i="1"/>
  <c r="T207" i="1"/>
  <c r="U207" i="1"/>
  <c r="V207" i="1"/>
  <c r="W207" i="1"/>
  <c r="T208" i="1"/>
  <c r="U208" i="1"/>
  <c r="V208" i="1"/>
  <c r="W208" i="1"/>
  <c r="T209" i="1"/>
  <c r="U209" i="1"/>
  <c r="V209" i="1"/>
  <c r="W209" i="1"/>
  <c r="T210" i="1"/>
  <c r="U210" i="1"/>
  <c r="V210" i="1"/>
  <c r="W210" i="1"/>
  <c r="T211" i="1"/>
  <c r="U211" i="1"/>
  <c r="V211" i="1"/>
  <c r="W211" i="1"/>
  <c r="T212" i="1"/>
  <c r="U212" i="1"/>
  <c r="V212" i="1"/>
  <c r="W212" i="1"/>
  <c r="T213" i="1"/>
  <c r="U213" i="1"/>
  <c r="V213" i="1"/>
  <c r="W213" i="1"/>
  <c r="T214" i="1"/>
  <c r="U214" i="1"/>
  <c r="V214" i="1"/>
  <c r="W214" i="1"/>
  <c r="T215" i="1"/>
  <c r="U215" i="1"/>
  <c r="V215" i="1"/>
  <c r="W215" i="1"/>
  <c r="T216" i="1"/>
  <c r="U216" i="1"/>
  <c r="V216" i="1"/>
  <c r="W216" i="1"/>
  <c r="T217" i="1"/>
  <c r="U217" i="1"/>
  <c r="V217" i="1"/>
  <c r="W217" i="1"/>
  <c r="T218" i="1"/>
  <c r="U218" i="1"/>
  <c r="V218" i="1"/>
  <c r="W218" i="1"/>
  <c r="T219" i="1"/>
  <c r="U219" i="1"/>
  <c r="V219" i="1"/>
  <c r="W219" i="1"/>
  <c r="T220" i="1"/>
  <c r="U220" i="1"/>
  <c r="V220" i="1"/>
  <c r="W220" i="1"/>
  <c r="T221" i="1"/>
  <c r="U221" i="1"/>
  <c r="V221" i="1"/>
  <c r="W221" i="1"/>
  <c r="T222" i="1"/>
  <c r="U222" i="1"/>
  <c r="V222" i="1"/>
  <c r="W222" i="1"/>
  <c r="T223" i="1"/>
  <c r="U223" i="1"/>
  <c r="V223" i="1"/>
  <c r="W223" i="1"/>
  <c r="T224" i="1"/>
  <c r="U224" i="1"/>
  <c r="V224" i="1"/>
  <c r="W224" i="1"/>
  <c r="T225" i="1"/>
  <c r="U225" i="1"/>
  <c r="V225" i="1"/>
  <c r="W225" i="1"/>
  <c r="T226" i="1"/>
  <c r="U226" i="1"/>
  <c r="V226" i="1"/>
  <c r="W226" i="1"/>
  <c r="T227" i="1"/>
  <c r="U227" i="1"/>
  <c r="V227" i="1"/>
  <c r="W227" i="1"/>
  <c r="T228" i="1"/>
  <c r="U228" i="1"/>
  <c r="V228" i="1"/>
  <c r="W228" i="1"/>
  <c r="T229" i="1"/>
  <c r="U229" i="1"/>
  <c r="V229" i="1"/>
  <c r="W229" i="1"/>
  <c r="T230" i="1"/>
  <c r="U230" i="1"/>
  <c r="V230" i="1"/>
  <c r="W230" i="1"/>
  <c r="T231" i="1"/>
  <c r="U231" i="1"/>
  <c r="V231" i="1"/>
  <c r="W231" i="1"/>
  <c r="T232" i="1"/>
  <c r="U232" i="1"/>
  <c r="V232" i="1"/>
  <c r="W232" i="1"/>
  <c r="T233" i="1"/>
  <c r="U233" i="1"/>
  <c r="V233" i="1"/>
  <c r="W233" i="1"/>
  <c r="T234" i="1"/>
  <c r="U234" i="1"/>
  <c r="V234" i="1"/>
  <c r="W234" i="1"/>
  <c r="T235" i="1"/>
  <c r="U235" i="1"/>
  <c r="V235" i="1"/>
  <c r="W235" i="1"/>
  <c r="T236" i="1"/>
  <c r="U236" i="1"/>
  <c r="V236" i="1"/>
  <c r="W236" i="1"/>
  <c r="T237" i="1"/>
  <c r="U237" i="1"/>
  <c r="V237" i="1"/>
  <c r="W237" i="1"/>
  <c r="T238" i="1"/>
  <c r="U238" i="1"/>
  <c r="V238" i="1"/>
  <c r="W238" i="1"/>
  <c r="T239" i="1"/>
  <c r="U239" i="1"/>
  <c r="V239" i="1"/>
  <c r="W239" i="1"/>
  <c r="T240" i="1"/>
  <c r="U240" i="1"/>
  <c r="V240" i="1"/>
  <c r="W240" i="1"/>
  <c r="T241" i="1"/>
  <c r="U241" i="1"/>
  <c r="V241" i="1"/>
  <c r="W241" i="1"/>
  <c r="T242" i="1"/>
  <c r="U242" i="1"/>
  <c r="V242" i="1"/>
  <c r="W242" i="1"/>
  <c r="T243" i="1"/>
  <c r="U243" i="1"/>
  <c r="V243" i="1"/>
  <c r="W243" i="1"/>
  <c r="T244" i="1"/>
  <c r="U244" i="1"/>
  <c r="V244" i="1"/>
  <c r="W244" i="1"/>
  <c r="T245" i="1"/>
  <c r="U245" i="1"/>
  <c r="V245" i="1"/>
  <c r="W245" i="1"/>
  <c r="T246" i="1"/>
  <c r="U246" i="1"/>
  <c r="V246" i="1"/>
  <c r="W246" i="1"/>
  <c r="T247" i="1"/>
  <c r="U247" i="1"/>
  <c r="V247" i="1"/>
  <c r="W247" i="1"/>
  <c r="T248" i="1"/>
  <c r="U248" i="1"/>
  <c r="V248" i="1"/>
  <c r="W248" i="1"/>
  <c r="T249" i="1"/>
  <c r="U249" i="1"/>
  <c r="V249" i="1"/>
  <c r="W249" i="1"/>
  <c r="T250" i="1"/>
  <c r="U250" i="1"/>
  <c r="V250" i="1"/>
  <c r="W250" i="1"/>
  <c r="T251" i="1"/>
  <c r="U251" i="1"/>
  <c r="V251" i="1"/>
  <c r="W251" i="1"/>
  <c r="T252" i="1"/>
  <c r="U252" i="1"/>
  <c r="V252" i="1"/>
  <c r="W252" i="1"/>
  <c r="T253" i="1"/>
  <c r="U253" i="1"/>
  <c r="V253" i="1"/>
  <c r="W253" i="1"/>
  <c r="T254" i="1"/>
  <c r="U254" i="1"/>
  <c r="V254" i="1"/>
  <c r="W254" i="1"/>
  <c r="T255" i="1"/>
  <c r="U255" i="1"/>
  <c r="V255" i="1"/>
  <c r="W255" i="1"/>
  <c r="T256" i="1"/>
  <c r="U256" i="1"/>
  <c r="V256" i="1"/>
  <c r="W256" i="1"/>
  <c r="T257" i="1"/>
  <c r="U257" i="1"/>
  <c r="V257" i="1"/>
  <c r="W257" i="1"/>
  <c r="T258" i="1"/>
  <c r="U258" i="1"/>
  <c r="V258" i="1"/>
  <c r="W258" i="1"/>
  <c r="T259" i="1"/>
  <c r="U259" i="1"/>
  <c r="V259" i="1"/>
  <c r="W259" i="1"/>
  <c r="T260" i="1"/>
  <c r="U260" i="1"/>
  <c r="V260" i="1"/>
  <c r="W260" i="1"/>
  <c r="T261" i="1"/>
  <c r="U261" i="1"/>
  <c r="V261" i="1"/>
  <c r="W261" i="1"/>
  <c r="T262" i="1"/>
  <c r="U262" i="1"/>
  <c r="V262" i="1"/>
  <c r="W262" i="1"/>
  <c r="T263" i="1"/>
  <c r="U263" i="1"/>
  <c r="V263" i="1"/>
  <c r="W263" i="1"/>
  <c r="T264" i="1"/>
  <c r="U264" i="1"/>
  <c r="V264" i="1"/>
  <c r="W264" i="1"/>
  <c r="T265" i="1"/>
  <c r="U265" i="1"/>
  <c r="V265" i="1"/>
  <c r="W265" i="1"/>
  <c r="T266" i="1"/>
  <c r="U266" i="1"/>
  <c r="V266" i="1"/>
  <c r="W266" i="1"/>
  <c r="T267" i="1"/>
  <c r="U267" i="1"/>
  <c r="V267" i="1"/>
  <c r="W267" i="1"/>
  <c r="T268" i="1"/>
  <c r="U268" i="1"/>
  <c r="V268" i="1"/>
  <c r="W268" i="1"/>
  <c r="T269" i="1"/>
  <c r="U269" i="1"/>
  <c r="V269" i="1"/>
  <c r="W269" i="1"/>
  <c r="T270" i="1"/>
  <c r="U270" i="1"/>
  <c r="V270" i="1"/>
  <c r="W270" i="1"/>
  <c r="T271" i="1"/>
  <c r="U271" i="1"/>
  <c r="V271" i="1"/>
  <c r="W271" i="1"/>
  <c r="T272" i="1"/>
  <c r="U272" i="1"/>
  <c r="V272" i="1"/>
  <c r="W272" i="1"/>
  <c r="T273" i="1"/>
  <c r="U273" i="1"/>
  <c r="V273" i="1"/>
  <c r="W273" i="1"/>
  <c r="W274" i="1"/>
  <c r="B9" i="2"/>
  <c r="B10" i="2"/>
  <c r="L274" i="1"/>
  <c r="B7" i="2"/>
  <c r="K274" i="1"/>
  <c r="B6" i="2"/>
  <c r="J274" i="1"/>
  <c r="B5" i="2"/>
  <c r="I274" i="1"/>
  <c r="B4" i="2"/>
  <c r="B3" i="2"/>
  <c r="H274" i="1"/>
  <c r="B2" i="2"/>
  <c r="S2" i="1"/>
  <c r="X2" i="1"/>
  <c r="S3" i="1"/>
  <c r="S4" i="1"/>
  <c r="X4" i="1"/>
  <c r="S5" i="1"/>
  <c r="S6" i="1"/>
  <c r="S7" i="1"/>
  <c r="S8" i="1"/>
  <c r="S9" i="1"/>
  <c r="X9" i="1"/>
  <c r="S10" i="1"/>
  <c r="X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X12" i="1"/>
  <c r="X13" i="1"/>
  <c r="X17" i="1"/>
  <c r="X18" i="1"/>
  <c r="X20" i="1"/>
  <c r="X25" i="1"/>
  <c r="X26" i="1"/>
  <c r="X28" i="1"/>
  <c r="X29" i="1"/>
  <c r="V274" i="1"/>
  <c r="X33" i="1"/>
  <c r="X34" i="1"/>
  <c r="X36" i="1"/>
  <c r="X41" i="1"/>
  <c r="X42" i="1"/>
  <c r="X44" i="1"/>
  <c r="X45" i="1"/>
  <c r="X49" i="1"/>
  <c r="X50" i="1"/>
  <c r="X52" i="1"/>
  <c r="X57" i="1"/>
  <c r="X58" i="1"/>
  <c r="X60" i="1"/>
  <c r="X61" i="1"/>
  <c r="X65" i="1"/>
  <c r="X66" i="1"/>
  <c r="X68" i="1"/>
  <c r="X73" i="1"/>
  <c r="X74" i="1"/>
  <c r="X76" i="1"/>
  <c r="X77" i="1"/>
  <c r="X81" i="1"/>
  <c r="X82" i="1"/>
  <c r="X84" i="1"/>
  <c r="X89" i="1"/>
  <c r="X90" i="1"/>
  <c r="X92" i="1"/>
  <c r="X93" i="1"/>
  <c r="X97" i="1"/>
  <c r="X98" i="1"/>
  <c r="X100" i="1"/>
  <c r="X105" i="1"/>
  <c r="X106" i="1"/>
  <c r="X108" i="1"/>
  <c r="X109" i="1"/>
  <c r="X113" i="1"/>
  <c r="X114" i="1"/>
  <c r="X116" i="1"/>
  <c r="X121" i="1"/>
  <c r="X122" i="1"/>
  <c r="X124" i="1"/>
  <c r="X125" i="1"/>
  <c r="X129" i="1"/>
  <c r="X130" i="1"/>
  <c r="X132" i="1"/>
  <c r="X137" i="1"/>
  <c r="X138" i="1"/>
  <c r="X140" i="1"/>
  <c r="X141" i="1"/>
  <c r="X144" i="1"/>
  <c r="X145" i="1"/>
  <c r="X146" i="1"/>
  <c r="X148" i="1"/>
  <c r="X152" i="1"/>
  <c r="X153" i="1"/>
  <c r="X154" i="1"/>
  <c r="X156" i="1"/>
  <c r="X157" i="1"/>
  <c r="X160" i="1"/>
  <c r="X161" i="1"/>
  <c r="X162" i="1"/>
  <c r="X164" i="1"/>
  <c r="X168" i="1"/>
  <c r="X169" i="1"/>
  <c r="X170" i="1"/>
  <c r="X172" i="1"/>
  <c r="X176" i="1"/>
  <c r="X180" i="1"/>
  <c r="X184" i="1"/>
  <c r="X188" i="1"/>
  <c r="X192" i="1"/>
  <c r="X196" i="1"/>
  <c r="X200" i="1"/>
  <c r="X204" i="1"/>
  <c r="X208" i="1"/>
  <c r="X212" i="1"/>
  <c r="X216" i="1"/>
  <c r="X220" i="1"/>
  <c r="X224" i="1"/>
  <c r="X228" i="1"/>
  <c r="X232" i="1"/>
  <c r="X233" i="1"/>
  <c r="X236" i="1"/>
  <c r="X237" i="1"/>
  <c r="X239" i="1"/>
  <c r="X240" i="1"/>
  <c r="X241" i="1"/>
  <c r="X242" i="1"/>
  <c r="X243" i="1"/>
  <c r="X244" i="1"/>
  <c r="X245" i="1"/>
  <c r="X246" i="1"/>
  <c r="X247" i="1"/>
  <c r="X248" i="1"/>
  <c r="X251" i="1"/>
  <c r="X252" i="1"/>
  <c r="X255" i="1"/>
  <c r="X256" i="1"/>
  <c r="X257" i="1"/>
  <c r="X258" i="1"/>
  <c r="X259" i="1"/>
  <c r="X260" i="1"/>
  <c r="X261" i="1"/>
  <c r="X262" i="1"/>
  <c r="X263" i="1"/>
  <c r="X264" i="1"/>
  <c r="X267" i="1"/>
  <c r="X268" i="1"/>
  <c r="X271" i="1"/>
  <c r="X272" i="1"/>
  <c r="X273" i="1"/>
  <c r="U274" i="1"/>
  <c r="X265" i="1"/>
  <c r="X249" i="1"/>
  <c r="X254" i="1"/>
  <c r="X270" i="1"/>
  <c r="X269" i="1"/>
  <c r="X266" i="1"/>
  <c r="X253" i="1"/>
  <c r="X250" i="1"/>
  <c r="X235" i="1"/>
  <c r="X234" i="1"/>
  <c r="X229" i="1"/>
  <c r="X225" i="1"/>
  <c r="X221" i="1"/>
  <c r="X217" i="1"/>
  <c r="X213" i="1"/>
  <c r="X209" i="1"/>
  <c r="X205" i="1"/>
  <c r="X201" i="1"/>
  <c r="X197" i="1"/>
  <c r="X193" i="1"/>
  <c r="X189" i="1"/>
  <c r="X185" i="1"/>
  <c r="X181" i="1"/>
  <c r="X177" i="1"/>
  <c r="X173" i="1"/>
  <c r="X167" i="1"/>
  <c r="X165" i="1"/>
  <c r="X155" i="1"/>
  <c r="X136" i="1"/>
  <c r="X51" i="1"/>
  <c r="X143" i="1"/>
  <c r="T274" i="1"/>
  <c r="X238" i="1"/>
  <c r="X231" i="1"/>
  <c r="X230" i="1"/>
  <c r="X226" i="1"/>
  <c r="X222" i="1"/>
  <c r="X218" i="1"/>
  <c r="X214" i="1"/>
  <c r="X210" i="1"/>
  <c r="X206" i="1"/>
  <c r="X202" i="1"/>
  <c r="X198" i="1"/>
  <c r="X194" i="1"/>
  <c r="X190" i="1"/>
  <c r="X186" i="1"/>
  <c r="X182" i="1"/>
  <c r="X178" i="1"/>
  <c r="X174" i="1"/>
  <c r="X163" i="1"/>
  <c r="X151" i="1"/>
  <c r="X149" i="1"/>
  <c r="X227" i="1"/>
  <c r="X223" i="1"/>
  <c r="X219" i="1"/>
  <c r="X215" i="1"/>
  <c r="X211" i="1"/>
  <c r="X207" i="1"/>
  <c r="X203" i="1"/>
  <c r="X199" i="1"/>
  <c r="X195" i="1"/>
  <c r="X191" i="1"/>
  <c r="X187" i="1"/>
  <c r="X183" i="1"/>
  <c r="X179" i="1"/>
  <c r="X175" i="1"/>
  <c r="X159" i="1"/>
  <c r="X147" i="1"/>
  <c r="X40" i="1"/>
  <c r="X8" i="1"/>
  <c r="X171" i="1"/>
  <c r="X131" i="1"/>
  <c r="X128" i="1"/>
  <c r="X120" i="1"/>
  <c r="X115" i="1"/>
  <c r="X112" i="1"/>
  <c r="X104" i="1"/>
  <c r="X99" i="1"/>
  <c r="X96" i="1"/>
  <c r="X88" i="1"/>
  <c r="X83" i="1"/>
  <c r="X80" i="1"/>
  <c r="X72" i="1"/>
  <c r="X67" i="1"/>
  <c r="X64" i="1"/>
  <c r="X56" i="1"/>
  <c r="X48" i="1"/>
  <c r="X35" i="1"/>
  <c r="X32" i="1"/>
  <c r="X24" i="1"/>
  <c r="X19" i="1"/>
  <c r="X16" i="1"/>
  <c r="X166" i="1"/>
  <c r="X158" i="1"/>
  <c r="X150" i="1"/>
  <c r="X142" i="1"/>
  <c r="X139" i="1"/>
  <c r="X133" i="1"/>
  <c r="X123" i="1"/>
  <c r="X117" i="1"/>
  <c r="X107" i="1"/>
  <c r="X101" i="1"/>
  <c r="X91" i="1"/>
  <c r="X86" i="1"/>
  <c r="X85" i="1"/>
  <c r="X75" i="1"/>
  <c r="X69" i="1"/>
  <c r="X59" i="1"/>
  <c r="X53" i="1"/>
  <c r="X43" i="1"/>
  <c r="X37" i="1"/>
  <c r="X27" i="1"/>
  <c r="X22" i="1"/>
  <c r="X21" i="1"/>
  <c r="X11" i="1"/>
  <c r="X5" i="1"/>
  <c r="X135" i="1"/>
  <c r="X134" i="1"/>
  <c r="X127" i="1"/>
  <c r="X126" i="1"/>
  <c r="X119" i="1"/>
  <c r="X118" i="1"/>
  <c r="X111" i="1"/>
  <c r="X110" i="1"/>
  <c r="X103" i="1"/>
  <c r="X102" i="1"/>
  <c r="X95" i="1"/>
  <c r="X94" i="1"/>
  <c r="X87" i="1"/>
  <c r="X79" i="1"/>
  <c r="X78" i="1"/>
  <c r="X71" i="1"/>
  <c r="X70" i="1"/>
  <c r="X63" i="1"/>
  <c r="X62" i="1"/>
  <c r="X55" i="1"/>
  <c r="X54" i="1"/>
  <c r="X47" i="1"/>
  <c r="X46" i="1"/>
  <c r="X39" i="1"/>
  <c r="X38" i="1"/>
  <c r="X31" i="1"/>
  <c r="X30" i="1"/>
  <c r="X23" i="1"/>
  <c r="X15" i="1"/>
  <c r="X14" i="1"/>
  <c r="X7" i="1"/>
  <c r="X6" i="1"/>
  <c r="X3" i="1"/>
  <c r="X274" i="1"/>
</calcChain>
</file>

<file path=xl/sharedStrings.xml><?xml version="1.0" encoding="utf-8"?>
<sst xmlns="http://schemas.openxmlformats.org/spreadsheetml/2006/main" count="1697" uniqueCount="950">
  <si>
    <t>N/A</t>
  </si>
  <si>
    <t>The Academy Charter Elementary School - Uniondale</t>
  </si>
  <si>
    <t>84OBHK</t>
  </si>
  <si>
    <t>2021_OOC</t>
  </si>
  <si>
    <t>The Academy Charter School - Hempstead</t>
  </si>
  <si>
    <t>84OAWF</t>
  </si>
  <si>
    <t>Charter School for Excellence - Victory Schools</t>
  </si>
  <si>
    <t>84OAQK</t>
  </si>
  <si>
    <t>Amani Charter School</t>
  </si>
  <si>
    <t>84O001</t>
  </si>
  <si>
    <t>Roosevelt Children's Charter School</t>
  </si>
  <si>
    <t>950 LONGFELLOW AVENUE, BRONX, NY 10474</t>
  </si>
  <si>
    <t>1440 STORY AVENUE, BRONX, NY 10473</t>
  </si>
  <si>
    <t>Bronx Charter School for the Arts</t>
  </si>
  <si>
    <t>84X730</t>
  </si>
  <si>
    <t>3740 BAYCHESTER AVENUE, BRONX, NY 10466</t>
  </si>
  <si>
    <t>Bronx Charter School for Better Learning</t>
  </si>
  <si>
    <t>84X718</t>
  </si>
  <si>
    <t>1525 BROOK AVENUE, BRONX, NY 10457</t>
  </si>
  <si>
    <t>1506-30 BROOK AVENUE, BRONX, NY 10457</t>
  </si>
  <si>
    <t>Icahn Charter School</t>
  </si>
  <si>
    <t>84X717</t>
  </si>
  <si>
    <t>3565 THIRD AVENUE, BRONX, NY 10456</t>
  </si>
  <si>
    <t>1176 FRANKLIN AVENUE, BRONX, NY 10456</t>
  </si>
  <si>
    <t>Harriet Tubman Charter School</t>
  </si>
  <si>
    <t>84X706</t>
  </si>
  <si>
    <t>14 WEST 170 STREET, BRONX, NY 10452</t>
  </si>
  <si>
    <t>Family Life Academy Charter School</t>
  </si>
  <si>
    <t>84X705</t>
  </si>
  <si>
    <t>730 CONCOURSE VILLAGE WEST, BRONX, NY 10451</t>
  </si>
  <si>
    <t>250 EAST 156 STREET, BRONX, NY 10451</t>
  </si>
  <si>
    <t>201 EAST 144TH STREET, BRONX, NY 10451</t>
  </si>
  <si>
    <t>KIPP Academy Charter School</t>
  </si>
  <si>
    <t>84X704</t>
  </si>
  <si>
    <t>3872 THIRD AVENUE, BRONX, NY 10457</t>
  </si>
  <si>
    <t>Bronx Preparatory Charter School</t>
  </si>
  <si>
    <t>84X703</t>
  </si>
  <si>
    <t>1332 Fulton Avenue, Bronx, NY 10456</t>
  </si>
  <si>
    <t>Wildflower New York Charter School</t>
  </si>
  <si>
    <t>84X633</t>
  </si>
  <si>
    <t>222 Alexander Avenue, Bronx, NY 10454</t>
  </si>
  <si>
    <t>Zeta Charter School – New York City 4</t>
  </si>
  <si>
    <t>84X632</t>
  </si>
  <si>
    <t>Zeta Charter School – New York City 3</t>
  </si>
  <si>
    <t>84X631</t>
  </si>
  <si>
    <t>192 East 151st Street, Bronx NY 10451</t>
  </si>
  <si>
    <t>Girls Preparatory Charter School of the Bronx II</t>
  </si>
  <si>
    <t>84X630</t>
  </si>
  <si>
    <t>2336 Andrews Avenue North, Bronx, NY 10468</t>
  </si>
  <si>
    <t>Brilla Charter School Pax</t>
  </si>
  <si>
    <t>84X629</t>
  </si>
  <si>
    <t>Brilla Charter School Caritas</t>
  </si>
  <si>
    <t>84X628</t>
  </si>
  <si>
    <t>755 Co-Op City Boulevard, Bronx, NY 10475</t>
  </si>
  <si>
    <t>Capital Preparatory Bronx Charter School</t>
  </si>
  <si>
    <t>84X627</t>
  </si>
  <si>
    <t>411 WALES AVENUE, BRONX, NY 10454</t>
  </si>
  <si>
    <t>Neighborhood Charter School: Bronx</t>
  </si>
  <si>
    <t>84X623</t>
  </si>
  <si>
    <t>1946 BATHGATE AVENUE, BRONX, NY 10457</t>
  </si>
  <si>
    <t>Bronx Charter School for Excellence 5</t>
  </si>
  <si>
    <t>84X620</t>
  </si>
  <si>
    <t>925 HUTCHINSON RIVER PARKWAY, BRONX, NY 10465</t>
  </si>
  <si>
    <t>Bronx Arts and Science Charter School</t>
  </si>
  <si>
    <t>84X619</t>
  </si>
  <si>
    <t>2502 LORILLARD PLACE, BRONX, NY 10458</t>
  </si>
  <si>
    <t>KIPP All</t>
  </si>
  <si>
    <t>84X617</t>
  </si>
  <si>
    <t>2246 JEROME AVENUE, BRONX, NY 10453</t>
  </si>
  <si>
    <t>KIPP Elements</t>
  </si>
  <si>
    <t>84X616</t>
  </si>
  <si>
    <t>470 JACKSON AVENUE, BRONX, NY 10455</t>
  </si>
  <si>
    <t>University Prep Charter Middle School</t>
  </si>
  <si>
    <t>84X615</t>
  </si>
  <si>
    <t>DREAM Charter School Mott Haven</t>
  </si>
  <si>
    <t>84X614</t>
  </si>
  <si>
    <t>1090 Close Avenue, BRONX, NY 10472</t>
  </si>
  <si>
    <t>BOLD Charter School</t>
  </si>
  <si>
    <t>84X613</t>
  </si>
  <si>
    <t>524 Courtlandt Avenue, Bronx, NY 10451</t>
  </si>
  <si>
    <t>Creo College Preparatory Charter School</t>
  </si>
  <si>
    <t>84X612</t>
  </si>
  <si>
    <t>423 East 138th Street, BRONX, NY 10454</t>
  </si>
  <si>
    <t>AEII: NYC Charter High School for Engineering and Innovation</t>
  </si>
  <si>
    <t>84X611</t>
  </si>
  <si>
    <t>860 Forest Avenue, Bronx, NY 10456</t>
  </si>
  <si>
    <t>84X610</t>
  </si>
  <si>
    <t>222 ALEXANDER AVENUE, BRONX, NY 10454</t>
  </si>
  <si>
    <t>Zeta Charter Schools – New York City 2</t>
  </si>
  <si>
    <t>84X609</t>
  </si>
  <si>
    <t>3956 CARPENTER AVENUE, BRONX, NY 10466</t>
  </si>
  <si>
    <t>Bronx Charter School for Excellence 4</t>
  </si>
  <si>
    <t>84X608</t>
  </si>
  <si>
    <t>1164 Garrison Avenue, Bronx, NY 10474</t>
  </si>
  <si>
    <t>Emblaze Academy Charter School</t>
  </si>
  <si>
    <t>84X606</t>
  </si>
  <si>
    <t>685 EAST 182 STREET, BRONX, NY 10457</t>
  </si>
  <si>
    <t>Cardinal McCloskey Community Charter School</t>
  </si>
  <si>
    <t>84X599</t>
  </si>
  <si>
    <t>338 East 146th Street, Bronx, NY 10451</t>
  </si>
  <si>
    <t>1825 PROSPECT AVENUE, BRONX, NY 10457</t>
  </si>
  <si>
    <t>KIPP Freedom Charter School</t>
  </si>
  <si>
    <t>84X598</t>
  </si>
  <si>
    <t>1300 BOYNTON AVENUE, BRONX, NY 10472</t>
  </si>
  <si>
    <t>The Urban Assembly Charter School for Computer Science</t>
  </si>
  <si>
    <t>84X597</t>
  </si>
  <si>
    <t>3120 Corlear Avenue, BRONX, NY 10463</t>
  </si>
  <si>
    <t>Amber Charter School II</t>
  </si>
  <si>
    <t>84X592</t>
  </si>
  <si>
    <t>Bronx Charter School for Excellence 3</t>
  </si>
  <si>
    <t>84X589</t>
  </si>
  <si>
    <t>757 Concourse Village West, Bronx, NY 10451</t>
  </si>
  <si>
    <t>South Bronx Classical Charter School IV</t>
  </si>
  <si>
    <t>84X588</t>
  </si>
  <si>
    <t>1180 TINTON AVENUE, BRONX, NY 10456</t>
  </si>
  <si>
    <t>New York Center for Autism Charter School Bronx</t>
  </si>
  <si>
    <t>84X587</t>
  </si>
  <si>
    <t>600 East 156th Street, Bronx, NY 10455</t>
  </si>
  <si>
    <t>Brilla College Preparatory Charter School at Highbridge</t>
  </si>
  <si>
    <t>84X586</t>
  </si>
  <si>
    <t>416 WILLIS AVENUE, BRONX, NY 10454</t>
  </si>
  <si>
    <t>332 East 149th Street, Bronx, NY 10451</t>
  </si>
  <si>
    <t>Legacy College Preparatory Charter School</t>
  </si>
  <si>
    <t>84X585</t>
  </si>
  <si>
    <t>730 CONCOURSE VILLAGE WEST, Bronx, NY 10451</t>
  </si>
  <si>
    <t>South Bronx Community Charter High School</t>
  </si>
  <si>
    <t>84X581</t>
  </si>
  <si>
    <t>1946 Bathgate Avenue, Bronx, NY 10457</t>
  </si>
  <si>
    <t>1804 HOLLAND AVENUE, BRONX, NY 10462</t>
  </si>
  <si>
    <t>Bronx Charter School for Excellence 2</t>
  </si>
  <si>
    <t>84X579</t>
  </si>
  <si>
    <t>New York City Montessori Charter School</t>
  </si>
  <si>
    <t>84X554</t>
  </si>
  <si>
    <t>99 TERRACE VIEW AVENUE, BRONX, NY 10463</t>
  </si>
  <si>
    <t>New Visions Charter High School for the Humanities</t>
  </si>
  <si>
    <t>84X553</t>
  </si>
  <si>
    <t>New Visions Charter High School for Advanced Math and Science</t>
  </si>
  <si>
    <t>84X539</t>
  </si>
  <si>
    <t>1500 PELHAM PARKWAY SOUTH, BRONX, NY 10461</t>
  </si>
  <si>
    <t>Icahn Charter School 5</t>
  </si>
  <si>
    <t>84X538</t>
  </si>
  <si>
    <t>609 JACKSON AVENUE, BRONX, NY 10455</t>
  </si>
  <si>
    <t>Storefront Academy Charter School</t>
  </si>
  <si>
    <t>84X497</t>
  </si>
  <si>
    <t>Icahn Charter School 4</t>
  </si>
  <si>
    <t>84X496</t>
  </si>
  <si>
    <t>450 SAINT PAUL'S PLACE, BRONX, NY 10456</t>
  </si>
  <si>
    <t>270 EAST 167 STREET, BRONX, NY 10456</t>
  </si>
  <si>
    <t>Success Academy Charter School - Bronx 2</t>
  </si>
  <si>
    <t>84X494</t>
  </si>
  <si>
    <t>339 MORRIS AVENUE, BRONX, NY 10451</t>
  </si>
  <si>
    <t>Success Academy Charter School - Bronx 1</t>
  </si>
  <si>
    <t>84X493</t>
  </si>
  <si>
    <t>766 WESTCHESTER AVENUE, BRONX, NY 10455</t>
  </si>
  <si>
    <t>South Bronx Early College Academy Charter School</t>
  </si>
  <si>
    <t>84X492</t>
  </si>
  <si>
    <t>677 EAST 141 STREET, BRONX, NY 10454</t>
  </si>
  <si>
    <t>Academic Leadership Charter School</t>
  </si>
  <si>
    <t>84X491</t>
  </si>
  <si>
    <t>3458 Third Avenue, Bronx, NY 10456</t>
  </si>
  <si>
    <t>South Bronx Classical Charter School III</t>
  </si>
  <si>
    <t>84X489</t>
  </si>
  <si>
    <t>4140 HUTCHINSON RIVER PKWAY EA, BRONX, NY 10475</t>
  </si>
  <si>
    <t>2141 SEWARD AVENUE, BRONX, NY 10473</t>
  </si>
  <si>
    <t>Equality Charter School</t>
  </si>
  <si>
    <t>84X488</t>
  </si>
  <si>
    <t>890 CAULDWELL AVENUE, BRONX, NY 10456</t>
  </si>
  <si>
    <t>681 KELLY STREET, BRONX, NY 10455</t>
  </si>
  <si>
    <t>Girls Preparatory Charter School of the Bronx</t>
  </si>
  <si>
    <t>84X487</t>
  </si>
  <si>
    <t>3490 Third Avenue, BRONX, NY 10456</t>
  </si>
  <si>
    <t>116-118 EAST 169 STREET, BRONX, NY 10456</t>
  </si>
  <si>
    <t>Rosalyn Yalow Charter School</t>
  </si>
  <si>
    <t>84X486</t>
  </si>
  <si>
    <t>2545 GUNTHER AVENUE, BRONX, NY 10469</t>
  </si>
  <si>
    <t>Bronx Charter School for Better Learning II</t>
  </si>
  <si>
    <t>84X484</t>
  </si>
  <si>
    <t>800 HOME STREET, BRONX, NY 10456</t>
  </si>
  <si>
    <t>Dr. Richard Izquierdo Health and Science Charter School</t>
  </si>
  <si>
    <t>84X482</t>
  </si>
  <si>
    <t>370 Gerard Avenue, BRONX, NY 10451</t>
  </si>
  <si>
    <t>Family Life Academy Charter School III</t>
  </si>
  <si>
    <t>84X472</t>
  </si>
  <si>
    <t>510 EAST 141 STREET, BRONX, NY 10454</t>
  </si>
  <si>
    <t>403 Concord Avenue, BRONX, NY 10454</t>
  </si>
  <si>
    <t>American Dream Charter School (The)</t>
  </si>
  <si>
    <t>84X471</t>
  </si>
  <si>
    <t>192 EAST 151ST STREET, BRONX, NY 10451</t>
  </si>
  <si>
    <t>Boys Preparatory Charter School of New York</t>
  </si>
  <si>
    <t>84X465</t>
  </si>
  <si>
    <t>885 BOLTON AVENUE, BRONX, NY 10473</t>
  </si>
  <si>
    <t>Success Academy Charter School - Bronx 4</t>
  </si>
  <si>
    <t>84X464</t>
  </si>
  <si>
    <t>180 West 165th street, BRONX, NY 10452</t>
  </si>
  <si>
    <t>Metropolitan Lighthouse Charter School</t>
  </si>
  <si>
    <t>84X461</t>
  </si>
  <si>
    <t>5959 BROADWAY, BRONX, NY 10463</t>
  </si>
  <si>
    <t>3700 INDEPENDENCE AVENUE, BRONX, NY 10463</t>
  </si>
  <si>
    <t>22 MARBLE HILL AVENUE, BRONX, NY 10463</t>
  </si>
  <si>
    <t>Atmosphere Academy Public Charter School</t>
  </si>
  <si>
    <t>84X460</t>
  </si>
  <si>
    <t>1960 UNIVERSITY AVENUE, BRONX, NY 10453</t>
  </si>
  <si>
    <t>Charter High School for Law and Social Justice</t>
  </si>
  <si>
    <t>84X429</t>
  </si>
  <si>
    <t>Icahn Charter School 3</t>
  </si>
  <si>
    <t>84X422</t>
  </si>
  <si>
    <t>1349 INWOOD AVENUE, BRONX, NY 10452</t>
  </si>
  <si>
    <t>Bronx Academy of Promise Charter School</t>
  </si>
  <si>
    <t>84X419</t>
  </si>
  <si>
    <t>388 WILLIS AVENUE, BRONX, NY 10454</t>
  </si>
  <si>
    <t>Bronx Charter School for Children (The)</t>
  </si>
  <si>
    <t>84X407</t>
  </si>
  <si>
    <t>3170 WEBSTER AVENUE, BRONX, NY 10467</t>
  </si>
  <si>
    <t>Bronx Community Charter School</t>
  </si>
  <si>
    <t>84X398</t>
  </si>
  <si>
    <t>838 BROOK AVENUE, BRONX, NY 10451</t>
  </si>
  <si>
    <t>NYC Charter High School for Architecture, Engineering and Construction Industries</t>
  </si>
  <si>
    <t>84X395</t>
  </si>
  <si>
    <t>170 BROWN PLACE, BRONX, NY 10454</t>
  </si>
  <si>
    <t>Mott Haven Academy Charter School</t>
  </si>
  <si>
    <t>84X394</t>
  </si>
  <si>
    <t>600 SAINT ANN'S AVENUE, BRONX, NY 10455</t>
  </si>
  <si>
    <t>University Prep Charter High School</t>
  </si>
  <si>
    <t>84X393</t>
  </si>
  <si>
    <t>750 CONCOURSE VILLAGE WEST, BRONX, NY 10451</t>
  </si>
  <si>
    <t>The Bronx Global Learning Institute for Girls Charter School, The Shirley Rodriguez-Remeneski School</t>
  </si>
  <si>
    <t>84X389</t>
  </si>
  <si>
    <t>500 COURTLANDT AVENUE, BRONX, NY 10451</t>
  </si>
  <si>
    <t>413 EAST 144 STREET, BRONX, NY 10454</t>
  </si>
  <si>
    <t>Brilla College Preparatory Charter School</t>
  </si>
  <si>
    <t>84X387</t>
  </si>
  <si>
    <t>965 LONGWOOD AVENUE, BRONX, NY 10459</t>
  </si>
  <si>
    <t>1000 TELLER AVENUE, BRONX, NY 10456</t>
  </si>
  <si>
    <t>Success Academy Charter School - Bronx 3</t>
  </si>
  <si>
    <t>84X380</t>
  </si>
  <si>
    <t>1640 BRONXDALE AVE, BRONX, NY 10462</t>
  </si>
  <si>
    <t>Icahn Charter School 2</t>
  </si>
  <si>
    <t>84X378</t>
  </si>
  <si>
    <t>333 EAST 135 STREET, BRONX, NY 10454</t>
  </si>
  <si>
    <t>South Bronx Classical Charter School II</t>
  </si>
  <si>
    <t>84X364</t>
  </si>
  <si>
    <t>1695 SEWARD AVENUE, BRONX, NY 10473</t>
  </si>
  <si>
    <t>1535 STORY AVENUE, BRONX, NY 10473</t>
  </si>
  <si>
    <t>Icahn Charter School 7</t>
  </si>
  <si>
    <t>84X362</t>
  </si>
  <si>
    <t>3030 Riverdale Avenue, BRONX, NY 10463</t>
  </si>
  <si>
    <t>International Leadership Charter School</t>
  </si>
  <si>
    <t>84X347</t>
  </si>
  <si>
    <t>977 FOX STREET, BRONX, NY 10459</t>
  </si>
  <si>
    <t>South Bronx Classical Charter School</t>
  </si>
  <si>
    <t>84X346</t>
  </si>
  <si>
    <t>830 HUNTS POINT AVENUE, BRONX, NY 10474</t>
  </si>
  <si>
    <t>730 BRYANT AVENUE, BRONX, NY 10474</t>
  </si>
  <si>
    <t>Hyde Leadership Charter School</t>
  </si>
  <si>
    <t>84X345</t>
  </si>
  <si>
    <t>164 bruckner boulevard, BRONX, NY 10454</t>
  </si>
  <si>
    <t>South Bronx Charter School for International Cultures and the Arts</t>
  </si>
  <si>
    <t>84X309</t>
  </si>
  <si>
    <t>1960 BENEDICT AVENUE, BRONX, NY 10462</t>
  </si>
  <si>
    <t>1952 Benedict Avenue, BRONX, NY 10462</t>
  </si>
  <si>
    <t>Bronx Charter School for Excellence</t>
  </si>
  <si>
    <t>84X255</t>
  </si>
  <si>
    <t>316 East 165 Street, Bronx, NY 10456</t>
  </si>
  <si>
    <t>296 EAST 140 STREET, BRONX, NY 10454</t>
  </si>
  <si>
    <t>Family Life Academy Charter School II</t>
  </si>
  <si>
    <t>84X233</t>
  </si>
  <si>
    <t>455 SOUTHERN BLVD, BRONX, NY 10455</t>
  </si>
  <si>
    <t>New Visions Charter High School for the Humanities II</t>
  </si>
  <si>
    <t>84X208</t>
  </si>
  <si>
    <t>900 TINTON AVENUE, BRONX, NY 10456</t>
  </si>
  <si>
    <t>New Visions Charter High School for Advanced Math and Science II</t>
  </si>
  <si>
    <t>84X202</t>
  </si>
  <si>
    <t>1010 REV. J. A. POLITE AVENUE, BRONX, NY 10459</t>
  </si>
  <si>
    <t>84X200</t>
  </si>
  <si>
    <t>1005 INTERVALE AVENUE, BRONX, NY 10459</t>
  </si>
  <si>
    <t>1001 INTERVALE AVENUE, BRONX, NY 10459</t>
  </si>
  <si>
    <t>Pharos Academy Charter School</t>
  </si>
  <si>
    <t>84X185</t>
  </si>
  <si>
    <t>1260 FRANKLIN AVENUE, BRONX, NY 10456</t>
  </si>
  <si>
    <t>Mott Hall Charter School</t>
  </si>
  <si>
    <t>84X177</t>
  </si>
  <si>
    <t>625 BOLTON AVENUE, BRONX, NY 10473</t>
  </si>
  <si>
    <t>Grand Concourse Academy Charter School</t>
  </si>
  <si>
    <t>84X165</t>
  </si>
  <si>
    <t>1776 MANSION STREET, BRONX, NY 10460</t>
  </si>
  <si>
    <t>1701 FULTON AVENUE, BRONX, NY 10457</t>
  </si>
  <si>
    <t>Icahn Charter School 6</t>
  </si>
  <si>
    <t>84X133</t>
  </si>
  <si>
    <t>1919 PROSPECT AVENUE, BRONX, NY 10457</t>
  </si>
  <si>
    <t>1232 SOUTHERN BOULEVARD, BRONX, NY 10459</t>
  </si>
  <si>
    <t>Children's Aid College Prep Charter School</t>
  </si>
  <si>
    <t>84X124</t>
  </si>
  <si>
    <t>1641 Richmond Avenue, Staten Island, NY 10314</t>
  </si>
  <si>
    <t>Hellenic Classical Charter School - Staten Island</t>
  </si>
  <si>
    <t>84R077</t>
  </si>
  <si>
    <t>715 OCEAN TERRACE, STATEN ISLAND, NY 10301</t>
  </si>
  <si>
    <t>Bridge Preparatory Charter School</t>
  </si>
  <si>
    <t>84R076</t>
  </si>
  <si>
    <t>355 Morningstar Road, Staten Island, NY 10303</t>
  </si>
  <si>
    <t>26 SHARPE AVENUE, STATEN ISLAND, NY 10302</t>
  </si>
  <si>
    <t>100 MERRILL AVENUE, STATEN ISLAND, NY 10314</t>
  </si>
  <si>
    <t>New World Preparatory Charter School</t>
  </si>
  <si>
    <t>84R073</t>
  </si>
  <si>
    <t>1 TELEPORT DRIVE, STATEN IS, NY 10311</t>
  </si>
  <si>
    <t>Lois and Richard Nicotra Early College Charter School</t>
  </si>
  <si>
    <t>84R070</t>
  </si>
  <si>
    <t>John W. Lavelle Preparatory Charter School</t>
  </si>
  <si>
    <t>84R067</t>
  </si>
  <si>
    <t>84R012</t>
  </si>
  <si>
    <t>36-12 35 AVENUE, QUEENS, NY 11106</t>
  </si>
  <si>
    <t>31-20 37th Street, QUEENS, NY 11106</t>
  </si>
  <si>
    <t>Our World Neighborhood Charter School</t>
  </si>
  <si>
    <t>84Q706</t>
  </si>
  <si>
    <t>35-59 81ST STREET, QUEENS, NY 11372</t>
  </si>
  <si>
    <t>The Renaissance Charter School</t>
  </si>
  <si>
    <t>84Q705</t>
  </si>
  <si>
    <t>136-25 218 STREET, QUEENS, NY 11413</t>
  </si>
  <si>
    <t>Merrick Academy - Queens Public Charter School</t>
  </si>
  <si>
    <t>84Q704</t>
  </si>
  <si>
    <t>60-02 Maspeth Avenue, Queens, NY 11378</t>
  </si>
  <si>
    <t>Renaissance Charter School 2</t>
  </si>
  <si>
    <t>84Q414</t>
  </si>
  <si>
    <t>89 17 161 street, Queens, NY 11432</t>
  </si>
  <si>
    <t>84Q388</t>
  </si>
  <si>
    <t>32-20 108 Street, Queens, NY 11369</t>
  </si>
  <si>
    <t>Valence College Preparatory Charter School</t>
  </si>
  <si>
    <t>84Q387</t>
  </si>
  <si>
    <t>135-25 79 Street, Queens, NY 11414</t>
  </si>
  <si>
    <t>Our World Neighborhood Charter School 2</t>
  </si>
  <si>
    <t>84Q386</t>
  </si>
  <si>
    <t>69-26 COOPER AVENUE, QUEENS, NY 11385</t>
  </si>
  <si>
    <t>Elm Community Charter School</t>
  </si>
  <si>
    <t>84Q385</t>
  </si>
  <si>
    <t>51-35 Reeder Street, Queens, NY 11373</t>
  </si>
  <si>
    <t>Forte Preparatory Academy Charter School</t>
  </si>
  <si>
    <t>84Q380</t>
  </si>
  <si>
    <t>10-45 NAMEOKE STREET, QUEENS, NY 11691</t>
  </si>
  <si>
    <t>Success Academy Charter School - Far Rockaway</t>
  </si>
  <si>
    <t>84Q375</t>
  </si>
  <si>
    <t>120-27 141ST STREET, QUEENS, NY 11436</t>
  </si>
  <si>
    <t>Success Academy Charter School - South Jamaica</t>
  </si>
  <si>
    <t>84Q374</t>
  </si>
  <si>
    <t>100-00 BEACH CHANNEL DRIVE, QUEENS, NY 11694</t>
  </si>
  <si>
    <t>New Visions Charter High School for the Humanities IV</t>
  </si>
  <si>
    <t>84Q373</t>
  </si>
  <si>
    <t>89-17 161st Street, Queens, NY 11432</t>
  </si>
  <si>
    <t>84-35 152 STREET, QUEENS, NY 11432</t>
  </si>
  <si>
    <t>Growing Up Green Charter School II</t>
  </si>
  <si>
    <t>84Q372</t>
  </si>
  <si>
    <t>31-29 60 STREET, QUEENS, NY 11377</t>
  </si>
  <si>
    <t>23-40 Astoria Boulevard, Queens, NY 11102</t>
  </si>
  <si>
    <t>Academy of the City Charter School</t>
  </si>
  <si>
    <t>84Q359</t>
  </si>
  <si>
    <t>122-05 SMITH STREET, QUEENS, NY 11434</t>
  </si>
  <si>
    <t>110-51 Guy R Brewer Blvd, QUEENS, NY 11433</t>
  </si>
  <si>
    <t>Rochdale Early Advantage Charter School</t>
  </si>
  <si>
    <t>84Q342</t>
  </si>
  <si>
    <t>118-46 RIVERTON STREET, QUEENS, NY 11412</t>
  </si>
  <si>
    <t>Riverton Street Charter School</t>
  </si>
  <si>
    <t>84Q341</t>
  </si>
  <si>
    <t>710 HARTMAN LANE, QUEENS, NY 11691</t>
  </si>
  <si>
    <t>1526 Central Avenue, Queens, NY 11691</t>
  </si>
  <si>
    <t>1520 Central Avenue, Queens, NY 11691</t>
  </si>
  <si>
    <t>12-79 REDFERN AVENUE, QUEENS, NY 11691</t>
  </si>
  <si>
    <t>Challenge Preparatory Charter School</t>
  </si>
  <si>
    <t>84Q340</t>
  </si>
  <si>
    <t>132-55 RIDGEDALE STREET, QUEENS, NY 11413</t>
  </si>
  <si>
    <t>Success Academy Charter School - Springfield Gardens</t>
  </si>
  <si>
    <t>84Q339</t>
  </si>
  <si>
    <t>88-15 182 Street, Queens, NY 11423</t>
  </si>
  <si>
    <t>147-65 249TH STREET, QUEENS, NY 11422</t>
  </si>
  <si>
    <t>Success Academy Charter School - Rosedale</t>
  </si>
  <si>
    <t>84Q337</t>
  </si>
  <si>
    <t>39-37 28th Street, LONG ISLAND CITY, NY 11101</t>
  </si>
  <si>
    <t>36-49 11TH STREET, QUEENS, NY 11106</t>
  </si>
  <si>
    <t>Growing Up Green Charter School</t>
  </si>
  <si>
    <t>84Q321</t>
  </si>
  <si>
    <t>156-10 BAISLEY BOULEVARD, QUEENS, NY 11434</t>
  </si>
  <si>
    <t>New Visions Charter High School for Advanced Math and Science IV</t>
  </si>
  <si>
    <t>84Q320</t>
  </si>
  <si>
    <t>37-15 13 STREET, QUEENS, NY 11101</t>
  </si>
  <si>
    <t>36-14 12TH STREET, QUEENS, NY 11106</t>
  </si>
  <si>
    <t>VOICE Charter School of New York</t>
  </si>
  <si>
    <t>84Q304</t>
  </si>
  <si>
    <t>68-02 METROPOLITAN AVENUE, QUEENS, NY 11379</t>
  </si>
  <si>
    <t>Middle Village Preparatory Charter School</t>
  </si>
  <si>
    <t>84Q298</t>
  </si>
  <si>
    <t>611 BEACH 19 STREET, QUEENS, NY 11691</t>
  </si>
  <si>
    <t>Peninsula Preparatory Academy Charter School</t>
  </si>
  <si>
    <t>84Q170</t>
  </si>
  <si>
    <t>88-24 MYRTLE AVENUE, QUEENS, NY 11385</t>
  </si>
  <si>
    <t>55-30 JUNCTION BOULEVARD, QUEENS, NY 11373</t>
  </si>
  <si>
    <t>Central Queens Academy Charter School</t>
  </si>
  <si>
    <t>84Q083</t>
  </si>
  <si>
    <t>134 WEST 122 STREET, MANHATTAN, NY 10027</t>
  </si>
  <si>
    <t>Future Leaders Institute Charter School</t>
  </si>
  <si>
    <t>84M861</t>
  </si>
  <si>
    <t>625 WEST 133 STREET, MANHATTAN, NY 10027</t>
  </si>
  <si>
    <t>425 WEST 123 STREET, MANHATTAN, NY 10027</t>
  </si>
  <si>
    <t>KIPP STAR College Preparatory Charter School</t>
  </si>
  <si>
    <t>84M726</t>
  </si>
  <si>
    <t>74 WEST 124 STREET, MANHATTAN, NY 10027</t>
  </si>
  <si>
    <t>35 WEST 124TH STREET, NEW YORK, NY 10027</t>
  </si>
  <si>
    <t>244 WEST 144 STREET, MANHATTAN, NY 10030</t>
  </si>
  <si>
    <t>130 WEST 124 STREET, NEW YORK, NY 10027</t>
  </si>
  <si>
    <t>Harlem Village Academy Charter School</t>
  </si>
  <si>
    <t>84M709</t>
  </si>
  <si>
    <t>240 EAST 123 STREET, MANHATTAN, NY 10035</t>
  </si>
  <si>
    <t>232 EAST 103 STREET, MANHATTAN, NY 10029</t>
  </si>
  <si>
    <t>Harlem Prep Charter School</t>
  </si>
  <si>
    <t>84M708</t>
  </si>
  <si>
    <t>17 BATTERY PLACE, MANHATTAN, NY 10004</t>
  </si>
  <si>
    <t>1239 LAFAYETTE AVENUE, BRONX, NY 10474</t>
  </si>
  <si>
    <t>84M707</t>
  </si>
  <si>
    <t>220 EAST 106 STREET, MANHATTAN, NY 10029</t>
  </si>
  <si>
    <t>Amber Charter School</t>
  </si>
  <si>
    <t>84M705</t>
  </si>
  <si>
    <t>132 EAST 111 STREET, MANHATTAN, NY 10029</t>
  </si>
  <si>
    <t>Harbor Science and Arts Charter School</t>
  </si>
  <si>
    <t>84M704</t>
  </si>
  <si>
    <t>125 WEST 115 STREET, MANHATTAN, NY 10026</t>
  </si>
  <si>
    <t>Sisulu-Walker Charter School of Harlem</t>
  </si>
  <si>
    <t>84M702</t>
  </si>
  <si>
    <t>439 WEST 49TH STREET, MANHATTAN, NY 10019</t>
  </si>
  <si>
    <t>145 WEST 84 STREET, MANHATTAN, NY 10024</t>
  </si>
  <si>
    <t>Success Academy Charter School - Upper West</t>
  </si>
  <si>
    <t>84M523</t>
  </si>
  <si>
    <t>121 AVENUE OF THE AMERICAS, MANHATTAN, NY 10013</t>
  </si>
  <si>
    <t>Broome Street Academy Charter High School</t>
  </si>
  <si>
    <t>84M522</t>
  </si>
  <si>
    <t>320 EAST 96 STREET, MANHATTAN, NY 10128</t>
  </si>
  <si>
    <t>2050 Second Avenue, MANHATTAN, NY 10029</t>
  </si>
  <si>
    <t>East Harlem Scholars Academy Charter School</t>
  </si>
  <si>
    <t>84M518</t>
  </si>
  <si>
    <t>311 WEST 120TH STREET, MANHATTAN, NY 10027</t>
  </si>
  <si>
    <t>New York French American Charter School</t>
  </si>
  <si>
    <t>84M483</t>
  </si>
  <si>
    <t>301 WEST 140 STREET, MANHATTAN, NY 10030</t>
  </si>
  <si>
    <t>175 WEST 134 STREET, MANHATTAN, NY 10030</t>
  </si>
  <si>
    <t>Success Academy Charter School - Harlem 5</t>
  </si>
  <si>
    <t>84M482</t>
  </si>
  <si>
    <t>212 WEST 120 STREET, MANHATTAN, NY 10027</t>
  </si>
  <si>
    <t>207 WEST 133RD STREET, MANHATTAN, NY 10030</t>
  </si>
  <si>
    <t>2005 MADISON AVENUE, MANHATTAN, NY 10035</t>
  </si>
  <si>
    <t>Democracy Prep Harlem Charter School</t>
  </si>
  <si>
    <t>84M481</t>
  </si>
  <si>
    <t>433 WEST 204 STREET, MANHATTAN, NY 10034</t>
  </si>
  <si>
    <t>3896 10 Avenue, Manhattan, NY 10034</t>
  </si>
  <si>
    <t>Inwood Academy for Leadership Charter School</t>
  </si>
  <si>
    <t>84M478</t>
  </si>
  <si>
    <t>410 EAST 100 STREET, MANHATTAN, NY 10029</t>
  </si>
  <si>
    <t>Renaissance Charter High School for Innovation</t>
  </si>
  <si>
    <t>84M433</t>
  </si>
  <si>
    <t>549 AUDUBON AVENUE, MANHATTAN, NY 10040</t>
  </si>
  <si>
    <t>4280 Broadway, MANHATTAN, NY 10033</t>
  </si>
  <si>
    <t>153 SHERMAN AVENUE, MANHATTAN, NY 10034</t>
  </si>
  <si>
    <t>The Equity Project Charter School</t>
  </si>
  <si>
    <t>84M430</t>
  </si>
  <si>
    <t>222 WEST 134 STREET, MANHATTAN, NY 10030</t>
  </si>
  <si>
    <t>St. HOPE Leadership Academy Charter School</t>
  </si>
  <si>
    <t>84M388</t>
  </si>
  <si>
    <t>240 WEST 113 STREET, MANHATTAN, NY 10026</t>
  </si>
  <si>
    <t>Success Academy Charter School - Harlem 4</t>
  </si>
  <si>
    <t>84M386</t>
  </si>
  <si>
    <t>141 EAST 111 STREET, MANHATTAN, NY 10029</t>
  </si>
  <si>
    <t>111 EAST 33RD STREET, MANHATTAN, NY 10016</t>
  </si>
  <si>
    <t>Success Academy Charter School - Harlem 3</t>
  </si>
  <si>
    <t>84M385</t>
  </si>
  <si>
    <t>509 WEST 129 STREET, MANHATTAN, NY 10027</t>
  </si>
  <si>
    <t>144-176 EAST 128 STREET, MANHATTAN, NY 10035</t>
  </si>
  <si>
    <t>Success Academy Charter School - Harlem 2</t>
  </si>
  <si>
    <t>84M384</t>
  </si>
  <si>
    <t>70 EAST 129 STREET, MANHATTAN, NY 10035</t>
  </si>
  <si>
    <t>Storefront Academy Harlem Charter School</t>
  </si>
  <si>
    <t>84M383</t>
  </si>
  <si>
    <t>443 East 115th Street, NEW YORK, NY 10029</t>
  </si>
  <si>
    <t>433 EAST 100 STREET, MANHATTAN, NY 10029</t>
  </si>
  <si>
    <t>321 East 111th Street, New York, NY 10029</t>
  </si>
  <si>
    <t>1991 SECOND AVENUE, NEW YORK, NY 10029</t>
  </si>
  <si>
    <t>DREAM Charter School</t>
  </si>
  <si>
    <t>84M382</t>
  </si>
  <si>
    <t>Harlem Village Academy West 2 Charter School</t>
  </si>
  <si>
    <t>84M380</t>
  </si>
  <si>
    <t>652 WEST 187TH STREET, NEW YORK, NY 10033</t>
  </si>
  <si>
    <t>500 WEST 138 STREET, MANHATTAN, NY 10031</t>
  </si>
  <si>
    <t>Zeta Charter Schools – New York City 1</t>
  </si>
  <si>
    <t>84M373</t>
  </si>
  <si>
    <t>500 West 41 Street, MANHATTAN, NY 10036</t>
  </si>
  <si>
    <t>Success Academy Charter School - Hudson Yards</t>
  </si>
  <si>
    <t>84M358</t>
  </si>
  <si>
    <t>461 WEST 131 STREET, MANHATTAN, NY 10027</t>
  </si>
  <si>
    <t>Success Academy Charter School - Harlem 6</t>
  </si>
  <si>
    <t>84M357</t>
  </si>
  <si>
    <t>1818 AMSTERDAM AVENUE, MANHATTAN, NY 10031</t>
  </si>
  <si>
    <t>New Heights Academy Charter School</t>
  </si>
  <si>
    <t>84M353</t>
  </si>
  <si>
    <t>34 WEST 118 STREET, MANHATTAN, NY 10026</t>
  </si>
  <si>
    <t>215 WEST 114 STREET, MANHATTAN, NY 10026</t>
  </si>
  <si>
    <t>Success Academy Charter School - Harlem 1</t>
  </si>
  <si>
    <t>84M351</t>
  </si>
  <si>
    <t>2230 5 AVENUE, MANHATTAN, NY 10037</t>
  </si>
  <si>
    <t>Democracy Prep Charter School</t>
  </si>
  <si>
    <t>84M350</t>
  </si>
  <si>
    <t>35 EAST 125TH STREET, MANHATTAN, NY 10035</t>
  </si>
  <si>
    <t>Harlem Children's Zone Promise Academy II Charter School</t>
  </si>
  <si>
    <t>84M341</t>
  </si>
  <si>
    <t>401 WEST 164 STREET, MANHATTAN, NY 10032</t>
  </si>
  <si>
    <t>WHIN Music Community Charter School</t>
  </si>
  <si>
    <t>84M338</t>
  </si>
  <si>
    <t>New York Center for Autism Charter School</t>
  </si>
  <si>
    <t>84M337</t>
  </si>
  <si>
    <t>KIPP Infinity Charter School</t>
  </si>
  <si>
    <t>84M336</t>
  </si>
  <si>
    <t>2351 FIRST AVENUE, MANHATTAN, NY 10035</t>
  </si>
  <si>
    <t>Harlem Village Academy Leadership Charter School</t>
  </si>
  <si>
    <t>84M335</t>
  </si>
  <si>
    <t>442 EAST HOUSTON STREET, NEW YORK, NY 10002</t>
  </si>
  <si>
    <t>420 EAST 12 STREET, MANHATTAN, NY 10009</t>
  </si>
  <si>
    <t>Girls Preparatory Charter School of New York</t>
  </si>
  <si>
    <t>84M330</t>
  </si>
  <si>
    <t>21 WEST 111 STREET, MANHATTAN, NY 10026</t>
  </si>
  <si>
    <t>Harlem Link Charter School</t>
  </si>
  <si>
    <t>84M329</t>
  </si>
  <si>
    <t>100 ATTORNEY STREET, MANHATTAN, NY 10002</t>
  </si>
  <si>
    <t>Manhattan Charter School</t>
  </si>
  <si>
    <t>84M320</t>
  </si>
  <si>
    <t>120 WADSWORTH AVENUE, MANHATTAN, NY 10033</t>
  </si>
  <si>
    <t>108 Cooper Street, New York, NY 10034</t>
  </si>
  <si>
    <t>School in the Square Public Charter School</t>
  </si>
  <si>
    <t>84M295</t>
  </si>
  <si>
    <t>245 West 129th Street, NEW YORK, NY 10027</t>
  </si>
  <si>
    <t>Harlem Children's Zone Promise Academy I Charter School</t>
  </si>
  <si>
    <t>84M284</t>
  </si>
  <si>
    <t>Opportunity Charter School</t>
  </si>
  <si>
    <t>84M279</t>
  </si>
  <si>
    <t>701 FORT WASHINGTON AVENUE, MANHATTAN, NY 10040</t>
  </si>
  <si>
    <t>Success Academy Charter School - Washington Heights</t>
  </si>
  <si>
    <t>84M265</t>
  </si>
  <si>
    <t>26 Broadway, MANHATTAN, NY 10004</t>
  </si>
  <si>
    <t>New York City Charter School of the Arts</t>
  </si>
  <si>
    <t>84M263</t>
  </si>
  <si>
    <t>1 EAST 104 STREET, MANHATTAN, NY 10029</t>
  </si>
  <si>
    <t>Capital Preparatory (CP) Harlem Charter School</t>
  </si>
  <si>
    <t>84M204</t>
  </si>
  <si>
    <t>38 DELANCEY STREET, MANHATTAN, NY 10002</t>
  </si>
  <si>
    <t>Great Oaks Charter School</t>
  </si>
  <si>
    <t>84M202</t>
  </si>
  <si>
    <t>147 SAINT NICHOLAS AVENUE, NEW YORK CITY, NY 10026</t>
  </si>
  <si>
    <t>Harlem Hebrew Language Academy Charter School</t>
  </si>
  <si>
    <t>84M186</t>
  </si>
  <si>
    <t>40 IRVING PLACE, MANHATTAN, NY 10003</t>
  </si>
  <si>
    <t>Success Academy Charter School - Union Square</t>
  </si>
  <si>
    <t>84M174</t>
  </si>
  <si>
    <t>Success Academy Charter School - Hell's Kitchen</t>
  </si>
  <si>
    <t>84M170</t>
  </si>
  <si>
    <t>1573 MADISON AVENUE, MANHATTAN, NY 10029</t>
  </si>
  <si>
    <t>East Harlem Scholars Academy Charter School II</t>
  </si>
  <si>
    <t>84M168</t>
  </si>
  <si>
    <t>691 St Nicholas Avenue, MANHATTAN, NY 10030</t>
  </si>
  <si>
    <t>Neighborhood Charter School of Harlem (The)</t>
  </si>
  <si>
    <t>84M100</t>
  </si>
  <si>
    <t>2350 5TH AVENUE, MANHATTAN, NY 10037</t>
  </si>
  <si>
    <t>Global Community Charter School</t>
  </si>
  <si>
    <t>84M085</t>
  </si>
  <si>
    <t>220 HENRY STREET, MANHATTAN, NY 10002</t>
  </si>
  <si>
    <t>Manhattan Charter School 2</t>
  </si>
  <si>
    <t>84M080</t>
  </si>
  <si>
    <t>586 WEST 177 STREET, MANHATTAN, NY 10033</t>
  </si>
  <si>
    <t>21 JUMEL PLACE, MANHATTAN, NY 10032</t>
  </si>
  <si>
    <t>KIPP NYC Washington Heights Academy Charter School</t>
  </si>
  <si>
    <t>84M068</t>
  </si>
  <si>
    <t>250 WEST 127 STREET, MANHATTAN, NY 10027</t>
  </si>
  <si>
    <t>Democracy Prep Endurance Charter School</t>
  </si>
  <si>
    <t>84M065</t>
  </si>
  <si>
    <t>1060 Clarkson Avenue, Brooklyn, NY 11212</t>
  </si>
  <si>
    <t>Lamad Academy Charter School</t>
  </si>
  <si>
    <t>84K956</t>
  </si>
  <si>
    <t>473 53 STREET, BROOKLYN, NY 11220</t>
  </si>
  <si>
    <t>Brooklyn RISE Charter School</t>
  </si>
  <si>
    <t>84K937</t>
  </si>
  <si>
    <t>870 ALBANY AVENUE, BROOKLYN, NY 11203</t>
  </si>
  <si>
    <t>East Flatbush Ascend Charter School (EFACS)</t>
  </si>
  <si>
    <t>84K934</t>
  </si>
  <si>
    <t>123 Linden Boulevard, Brooklyn, NY 11226</t>
  </si>
  <si>
    <t>Lefferts Gardens Ascend Charter School (LGACS)</t>
  </si>
  <si>
    <t>84K933</t>
  </si>
  <si>
    <t>5323 5 AVENUE, BROOKLYN, NY 11220</t>
  </si>
  <si>
    <t>LEEP Dual Language Academy</t>
  </si>
  <si>
    <t>84K930</t>
  </si>
  <si>
    <t>396 GRANT AVENUE, BROOKLYN, NY 11208</t>
  </si>
  <si>
    <t>East Brooklyn Ascend Charter School (EBACS)</t>
  </si>
  <si>
    <t>84K929</t>
  </si>
  <si>
    <t>40 Flatbush Ave. Extension, Brooklyn, NY 11201</t>
  </si>
  <si>
    <t>3002 FORT HAMILTON PARKWAY, BROOKLYN, NY 11218</t>
  </si>
  <si>
    <t>Brooklyn Prospect Charter School 15.2</t>
  </si>
  <si>
    <t>84K928</t>
  </si>
  <si>
    <t>475 EAST 57 STREET, BROOKLYN, NY 11203</t>
  </si>
  <si>
    <t>Ivy Hill Preparatory Charter School</t>
  </si>
  <si>
    <t>84K927</t>
  </si>
  <si>
    <t>257 CHESTER STREET, BROOKLYN, NY 11212</t>
  </si>
  <si>
    <t>Key Collegiate Charter School</t>
  </si>
  <si>
    <t>84K912</t>
  </si>
  <si>
    <t>77 Sands Street, BROOKLYN, NY 11226</t>
  </si>
  <si>
    <t>25 Chapel Street, Brooklyn, NY 11201</t>
  </si>
  <si>
    <t>240 Jay Street, Brooklyn, NY 11201</t>
  </si>
  <si>
    <t>Brooklyn Laboratory Charter High School</t>
  </si>
  <si>
    <t>84K911</t>
  </si>
  <si>
    <t>Cypress Hills Ascend Charter School</t>
  </si>
  <si>
    <t>84K910</t>
  </si>
  <si>
    <t>1870 Stillwell Avenue, BROOKLYN, NY 11223</t>
  </si>
  <si>
    <t>Hebrew Language Academy Charter School 2</t>
  </si>
  <si>
    <t>84K895</t>
  </si>
  <si>
    <t>125 STUYVESANT AVENUE, BROOKLYN, NY 11221</t>
  </si>
  <si>
    <t>Brooklyn Emerging Leaders Academy Charter School</t>
  </si>
  <si>
    <t>84K892</t>
  </si>
  <si>
    <t>15 SNYDER AVENUE, BROOKLYN, NY 11226</t>
  </si>
  <si>
    <t>Success Academy Charter School - Flatbush</t>
  </si>
  <si>
    <t>84K886</t>
  </si>
  <si>
    <t>787 LAFAYETTE AVENUE, BROOKLYN, NY 11221</t>
  </si>
  <si>
    <t>Success Academy Charter School - Bed-Stuy 3</t>
  </si>
  <si>
    <t>84K883</t>
  </si>
  <si>
    <t>139 MENAHAN STREET, BROOKLYN, NY 11221</t>
  </si>
  <si>
    <t>Success Academy Charter School - Bushwick</t>
  </si>
  <si>
    <t>84K882</t>
  </si>
  <si>
    <t>80 WILLOUGHBY STREET, BROOKLYN, NY 11201</t>
  </si>
  <si>
    <t>1104 FULTON STREET, BROOKLYN, NY 11238</t>
  </si>
  <si>
    <t>Brooklyn Prospect Charter School Downtown</t>
  </si>
  <si>
    <t>84K879</t>
  </si>
  <si>
    <t>601 PARKSIDE AVENUE, BROOKLYN, NY 11226</t>
  </si>
  <si>
    <t>Achievement First Voyager Middle School</t>
  </si>
  <si>
    <t>84K876</t>
  </si>
  <si>
    <t>1962-84 LINDEN BLVD., BROOKLYN, NY 11207</t>
  </si>
  <si>
    <t>Collegiate Academy for Mathematics and Personal Awareness Charter School (CAMPA)</t>
  </si>
  <si>
    <t>84K807</t>
  </si>
  <si>
    <t>Brooklyn Laboratory Charter School</t>
  </si>
  <si>
    <t>84K803</t>
  </si>
  <si>
    <t>751 KNICKERBOCKER AVENUE, BROOKLYN, NY 11221</t>
  </si>
  <si>
    <t>2-12 ABERDEEN STREET, BROOKLYN, NY 11207</t>
  </si>
  <si>
    <t>Bushwick Ascend Charter School</t>
  </si>
  <si>
    <t>84K793</t>
  </si>
  <si>
    <t>1400 LINDEN BOULEVARD, BROOKLYN, NY 11212</t>
  </si>
  <si>
    <t>Cultural Arts Academy Charter School at Spring Creek</t>
  </si>
  <si>
    <t>84K792</t>
  </si>
  <si>
    <t>259 PARKVILLE AVENUE, BROOKLYN, NY 11230</t>
  </si>
  <si>
    <t>Brooklyn Dreams Charter School</t>
  </si>
  <si>
    <t>84K791</t>
  </si>
  <si>
    <t>465 EAST 29 STREET, BROOKLYN, NY 11210</t>
  </si>
  <si>
    <t>1886 NOSTRAND AVENUE, BROOKLYN, NY 11226</t>
  </si>
  <si>
    <t>Central Brooklyn Ascend Charter School</t>
  </si>
  <si>
    <t>84K790</t>
  </si>
  <si>
    <t>300 ADELPHI STREET, BROOKLYN, NY 11205</t>
  </si>
  <si>
    <t>Compass Charter School</t>
  </si>
  <si>
    <t>84K789</t>
  </si>
  <si>
    <t>800 VAN SICLEN AVE, BROOKLYN, NY 11207</t>
  </si>
  <si>
    <t>370 FOUNTAIN AVENUE, BROOKLYN, NY 11208</t>
  </si>
  <si>
    <t>Achievement First Linden Charter School</t>
  </si>
  <si>
    <t>84K788</t>
  </si>
  <si>
    <t>818 SCHENCK AVENUE, BROOKLYN, NY 11207</t>
  </si>
  <si>
    <t>Imagine Me Leadership Charter School</t>
  </si>
  <si>
    <t>84K785</t>
  </si>
  <si>
    <t>200 WOODBINE STREET, BROOKLYN, NY 11221</t>
  </si>
  <si>
    <t>Achievement First North Brooklyn Preparatory Charter School</t>
  </si>
  <si>
    <t>84K784</t>
  </si>
  <si>
    <t>82 LEWIS AVENUE, BROOKLYN, NY 11206</t>
  </si>
  <si>
    <t>Bedford Stuyvesant New Beginnings Charter School</t>
  </si>
  <si>
    <t>84K782</t>
  </si>
  <si>
    <t>3109 NEWKIRK AVENUE, BROOKLYN, NY 11226</t>
  </si>
  <si>
    <t>1420 EAST 68 STREET, BROOKLYN, NY 11234</t>
  </si>
  <si>
    <t>Success Academy Charter School - Bergen Beach</t>
  </si>
  <si>
    <t>84K781</t>
  </si>
  <si>
    <t>832 MARCY AVENUE, BROOKLYN, NY 11216</t>
  </si>
  <si>
    <t>Brooklyn East Collegiate Charter School</t>
  </si>
  <si>
    <t>84K780</t>
  </si>
  <si>
    <t>791 EMPIRE BOULEVARD, BROOKLYN, NY 11213</t>
  </si>
  <si>
    <t>1137 HERKIMER STREET, BROOKLYN, NY 11233</t>
  </si>
  <si>
    <t>Ocean Hill Collegiate Charter School</t>
  </si>
  <si>
    <t>84K777</t>
  </si>
  <si>
    <t>6565 FLATLANDS AVENUE, BROOKLYN, NY 11236</t>
  </si>
  <si>
    <t>51 CHRISTOPHER AVENUE, BROOKLYN, NY 11212</t>
  </si>
  <si>
    <t>Leadership Prep Ocean Hill Charter School</t>
  </si>
  <si>
    <t>84K775</t>
  </si>
  <si>
    <t>350 LINWOOD STREET, BROOKLYN, NY 11208</t>
  </si>
  <si>
    <t>300 WYONA STREET, BROOKLYN, NY 11207</t>
  </si>
  <si>
    <t>Achievement First Apollo Charter School</t>
  </si>
  <si>
    <t>84K774</t>
  </si>
  <si>
    <t>99 AVENUE P, BROOKLYN, NY 11204</t>
  </si>
  <si>
    <t>Success Academy Charter School - Bensonhurst</t>
  </si>
  <si>
    <t>84K772</t>
  </si>
  <si>
    <t>720 LIVONIA AVENUE, BROOKLYN, NY 11207</t>
  </si>
  <si>
    <t>330 ALABAMA AVENUE, BROOKLYN, NY 11207</t>
  </si>
  <si>
    <t>Hyde Leadership Charter School - Brooklyn</t>
  </si>
  <si>
    <t>84K769</t>
  </si>
  <si>
    <t>9 Hanover Place, BROOKLYN, NY 11201</t>
  </si>
  <si>
    <t>55 Willoughby Street, BROOKLYN, NY 11201</t>
  </si>
  <si>
    <t>The International Charter School of New York</t>
  </si>
  <si>
    <t>84K766</t>
  </si>
  <si>
    <t>9719 FLATLANDS AVENUE, BROOKLYN, NY 11236</t>
  </si>
  <si>
    <t>744 EAST 87 STREET, BROOKLYN, NY 11236</t>
  </si>
  <si>
    <t>Canarsie Ascend Charter School</t>
  </si>
  <si>
    <t>84K759</t>
  </si>
  <si>
    <t>500 19TH STREET, BROOKLYN, NY 11215</t>
  </si>
  <si>
    <t>Brooklyn Urban Garden Charter School</t>
  </si>
  <si>
    <t>84K758</t>
  </si>
  <si>
    <t>584 DRIGGS AVENUE, Brooklyn, NY 11211</t>
  </si>
  <si>
    <t>432 MONROE STREET, BROOKLYN, NY 11221</t>
  </si>
  <si>
    <t>Unity Prep Charter School</t>
  </si>
  <si>
    <t>84K757</t>
  </si>
  <si>
    <t>760 PROSPECT PLACE, BROOKLYN, NY 11216</t>
  </si>
  <si>
    <t>700 PARK AVENUE, BROOKLYN, NY 11206</t>
  </si>
  <si>
    <t>Success Academy Charter School - Prospect Heights</t>
  </si>
  <si>
    <t>84K756</t>
  </si>
  <si>
    <t>101 PARK AVENUE, BROOKLYN, NY 11205</t>
  </si>
  <si>
    <t>Success Academy Charter School - Fort Greene</t>
  </si>
  <si>
    <t>84K752</t>
  </si>
  <si>
    <t>2186 MILL AVENUE, BROOKLYN, NY 11234</t>
  </si>
  <si>
    <t>Hebrew Language Academy Charter School</t>
  </si>
  <si>
    <t>84K746</t>
  </si>
  <si>
    <t>8787 24 AVENUE, BROOKLYN, NY 11214</t>
  </si>
  <si>
    <t>501 WEST AVENUE, BROOKLYN, NY 11224</t>
  </si>
  <si>
    <t>294 AVENUE T, BROOKLYN, NY 11223</t>
  </si>
  <si>
    <t>Coney Island Preparatory Public Charter School</t>
  </si>
  <si>
    <t>84K744</t>
  </si>
  <si>
    <t>188 ROCHESTER AVENUE, BROOKLYN, NY 11213</t>
  </si>
  <si>
    <t>Explore Empower Charter School</t>
  </si>
  <si>
    <t>84K742</t>
  </si>
  <si>
    <t>72 VERONICA PLACE, BROOKLYN, NY 11226</t>
  </si>
  <si>
    <t>330 CROWN STREET, BROOKLYN, NY 11225</t>
  </si>
  <si>
    <t>Success Academy Charter School - Crown Heights</t>
  </si>
  <si>
    <t>84K741</t>
  </si>
  <si>
    <t>2635 LINDEN BOULEVARD, BROOKLYN, NY 11208</t>
  </si>
  <si>
    <t>Brooklyn Scholars Charter School</t>
  </si>
  <si>
    <t>84K740</t>
  </si>
  <si>
    <t>3000 AVENUE X, BROOKLYN, NY 11235</t>
  </si>
  <si>
    <t>New Visions Charter High School for the Humanities III</t>
  </si>
  <si>
    <t>84K739</t>
  </si>
  <si>
    <t>New Visions Charter High School for Advanced Math and Science III</t>
  </si>
  <si>
    <t>84K738</t>
  </si>
  <si>
    <t>1501 PITKIN AVENUE, BROOKLYN, NY 11212</t>
  </si>
  <si>
    <t>Brownsville Ascend Charter School</t>
  </si>
  <si>
    <t>84K737</t>
  </si>
  <si>
    <t>9301 AVENUE B, BROOKLYN, NY 11236</t>
  </si>
  <si>
    <t>New American Academy Charter School (The)</t>
  </si>
  <si>
    <t>84K736</t>
  </si>
  <si>
    <t>231 PALMETTO STREET, BROOKLYN, NY 11221</t>
  </si>
  <si>
    <t>Math, Engineering, and Science Academy Charter High School</t>
  </si>
  <si>
    <t>84K733</t>
  </si>
  <si>
    <t>856 QUINCY STREET, BROOKLYN, NY 11221</t>
  </si>
  <si>
    <t>Brooklyn Excelsior Charter School</t>
  </si>
  <si>
    <t>84K731</t>
  </si>
  <si>
    <t>27 HUNTINGTON STREET, BROOKLYN, NY 11231</t>
  </si>
  <si>
    <t>Summit Academy Charter School</t>
  </si>
  <si>
    <t>84K730</t>
  </si>
  <si>
    <t>1070 EAST 104 STREET, BROOKLYN, NY 11236</t>
  </si>
  <si>
    <t>1001 EAST 100 STREET, BROOKLYN, NY 11236</t>
  </si>
  <si>
    <t>Leadership Prep Canarsie Charter School</t>
  </si>
  <si>
    <t>84K724</t>
  </si>
  <si>
    <t>794 MONROE STREET, BROOKLYN, NY 11221</t>
  </si>
  <si>
    <t>1600 PARK PLACE, BROOKLYN, NY 11233</t>
  </si>
  <si>
    <t>1485 PACIFIC STREET, BROOKLYN, NY 11216</t>
  </si>
  <si>
    <t>Excellence Girls Charter School</t>
  </si>
  <si>
    <t>84K712</t>
  </si>
  <si>
    <t>985 ROCKAWAY AVENUE, BROOKLYN, NY 11212</t>
  </si>
  <si>
    <t>213 OSBORN STREET, BROOKLYN, NY 11212</t>
  </si>
  <si>
    <t>Leadership Prep Brownsville Charter School</t>
  </si>
  <si>
    <t>84K711</t>
  </si>
  <si>
    <t>364 SACKMAN STREET, BROOKLYN, NY 11212</t>
  </si>
  <si>
    <t>Brownsville Collegiate Charter School</t>
  </si>
  <si>
    <t>84K710</t>
  </si>
  <si>
    <t>Brooklyn Prospect Charter School</t>
  </si>
  <si>
    <t>84K707</t>
  </si>
  <si>
    <t>655 PARKSIDE AVENUE, BROOKLYN, NY 11226</t>
  </si>
  <si>
    <t>Explore Charter School</t>
  </si>
  <si>
    <t>84K704</t>
  </si>
  <si>
    <t>241 EMERSON PLACE, BROOKLYN, NY 11205</t>
  </si>
  <si>
    <t>114 KOSCIUSZKO STREET, BROOKLYN, NY 11216</t>
  </si>
  <si>
    <t>Community Partnership Charter School</t>
  </si>
  <si>
    <t>84K702</t>
  </si>
  <si>
    <t>545 WILLOUGHBY AVENUE, BROOKLYN, NY 11206</t>
  </si>
  <si>
    <t>Brooklyn Charter School</t>
  </si>
  <si>
    <t>84K701</t>
  </si>
  <si>
    <t>424 LEONARD STREET, BROOKLYN, NY 11222</t>
  </si>
  <si>
    <t>Northside Charter High School</t>
  </si>
  <si>
    <t>84K693</t>
  </si>
  <si>
    <t>982 HEGEMAN AVENUE, BROOKLYN, NY 11208</t>
  </si>
  <si>
    <t>970 VERMONT STREET, BROOKLYN, NY 11207</t>
  </si>
  <si>
    <t>Achievement First Aspire Charter School</t>
  </si>
  <si>
    <t>84K680</t>
  </si>
  <si>
    <t>205 Rockaway Parkway, BROOKLYN, NY 11212</t>
  </si>
  <si>
    <t>123 EAST 98TH STREET, BROOKLYN, NY 11212</t>
  </si>
  <si>
    <t>Brooklyn Ascend Charter School</t>
  </si>
  <si>
    <t>84K652</t>
  </si>
  <si>
    <t>732 HENRY STREET, BROOKLYN, NY 11231</t>
  </si>
  <si>
    <t>PAVE Academy Charter School</t>
  </si>
  <si>
    <t>84K651</t>
  </si>
  <si>
    <t>800 GATES AVENUE, BROOKLYN, NY 11221</t>
  </si>
  <si>
    <t>La Cima Charter School</t>
  </si>
  <si>
    <t>84K649</t>
  </si>
  <si>
    <t>Bedford Stuyvesant Collegiate Charter School</t>
  </si>
  <si>
    <t>84K648</t>
  </si>
  <si>
    <t>2021 BERGEN STREET, BROOKLYN, NY 11233</t>
  </si>
  <si>
    <t>Achievement First Brownsville Charter School</t>
  </si>
  <si>
    <t>84K626</t>
  </si>
  <si>
    <t>999 JAMAICA AVENUE, BROOKLYN, NY 11208</t>
  </si>
  <si>
    <t>905 WINTHROP STREET, BROOKLYN, NY 11203</t>
  </si>
  <si>
    <t>1084 LENOX ROAD, BROOKLYN, NY 11212</t>
  </si>
  <si>
    <t>Kings Collegiate Charter School</t>
  </si>
  <si>
    <t>84K608</t>
  </si>
  <si>
    <t>225 PATCHEN AVENUE, BROOKLYN, NY 11233</t>
  </si>
  <si>
    <t>Excellence Boys Charter School</t>
  </si>
  <si>
    <t>84K593</t>
  </si>
  <si>
    <t>1300 GREENE AVENUE, BROOKLYN, NY 11237</t>
  </si>
  <si>
    <t>125 COVERT STREET, BROOKLYN, NY 11207</t>
  </si>
  <si>
    <t>Achievement First Bushwick Charter School</t>
  </si>
  <si>
    <t>84K538</t>
  </si>
  <si>
    <t>51 SAINT EDWARDS STREET, BROOKLYN, NY 11205</t>
  </si>
  <si>
    <t>50 NAVY STREET, BROOKLYN, NY 11201</t>
  </si>
  <si>
    <t>Community Roots Charter School</t>
  </si>
  <si>
    <t>84K536</t>
  </si>
  <si>
    <t>141 MACON STREET, BROOKLYN, NY 11216</t>
  </si>
  <si>
    <t>Leadership Prep Bedford Stuyvesant Charter School</t>
  </si>
  <si>
    <t>84K517</t>
  </si>
  <si>
    <t>510 WAVERLY AVENUE, BROOKLYN, NY 11238</t>
  </si>
  <si>
    <t>Achievement First Endeavor Charter School</t>
  </si>
  <si>
    <t>84K508</t>
  </si>
  <si>
    <t>242 Hoyt Street, Brooklyn, NY 11217</t>
  </si>
  <si>
    <t>84K486</t>
  </si>
  <si>
    <t>198 VARET STREET, BROOKLYN, NY 11206</t>
  </si>
  <si>
    <t>Williamsburg Charter High School</t>
  </si>
  <si>
    <t>84K473</t>
  </si>
  <si>
    <t>1256 East 21st Street, Brooklyn, NY 11210</t>
  </si>
  <si>
    <t>84K417</t>
  </si>
  <si>
    <t>616 QUINCY STREET, BROOKLYN, NY 11221</t>
  </si>
  <si>
    <t>500 MACON STREET, BROOKLYN, NY 11233</t>
  </si>
  <si>
    <t>Ember Charter Schools</t>
  </si>
  <si>
    <t>84K406</t>
  </si>
  <si>
    <t>1150 EAST NEW YORK AVENUE, BROOKLYN, NY 11212</t>
  </si>
  <si>
    <t>84K395</t>
  </si>
  <si>
    <t>956 EAST 82 STREET, BROOKLYN, NY 11236</t>
  </si>
  <si>
    <t>1077 REMSEN AVENUE, BROOKLYN, NY 11236</t>
  </si>
  <si>
    <t>Explore Excel Charter School</t>
  </si>
  <si>
    <t>84K379</t>
  </si>
  <si>
    <t>70 TOMPKINS AVENUE, BROOKLYN, NY 11206</t>
  </si>
  <si>
    <t>Success Academy Charter School - Bed-Stuy 1</t>
  </si>
  <si>
    <t>84K367</t>
  </si>
  <si>
    <t>646 FIFTH AVENUE, BROOKLYN, NY 11215</t>
  </si>
  <si>
    <t>Hellenic Classical Charter School</t>
  </si>
  <si>
    <t>84K362</t>
  </si>
  <si>
    <t>1580 DEAN STREET, BROOKLYN, NY 11213</t>
  </si>
  <si>
    <t>Launch Expeditionary Learning Charter School</t>
  </si>
  <si>
    <t>84K360</t>
  </si>
  <si>
    <t>557 PENNSYLVANIA AVENUE, BROOKLYN, NY 11207</t>
  </si>
  <si>
    <t>35 STARR STREET, BROOKLYN, NY 11221</t>
  </si>
  <si>
    <t>158 RICHMOND STREET, BROOKLYN, NY 11208</t>
  </si>
  <si>
    <t>Achievement First East New York Charter School</t>
  </si>
  <si>
    <t>84K358</t>
  </si>
  <si>
    <t>1224 PARK PLACE, BROOKLYN, NY 11213</t>
  </si>
  <si>
    <t>KIPP AMP Charter School</t>
  </si>
  <si>
    <t>84K357</t>
  </si>
  <si>
    <t>790 EAST NEW YORK AVENUE, BROOKLYN, NY 11203</t>
  </si>
  <si>
    <t>Achievement First Crown Heights Charter School</t>
  </si>
  <si>
    <t>84K356</t>
  </si>
  <si>
    <t>157 WILSON STREET, BROOKLYN, NY 11211</t>
  </si>
  <si>
    <t>Williamsburg Collegiate Charter School</t>
  </si>
  <si>
    <t>84K355</t>
  </si>
  <si>
    <t>46 MCKEEVER PLACE, BROOKLYN, NY 11225</t>
  </si>
  <si>
    <t>443 ST MARKS AVENUE, BROOKLYN, NY 11238</t>
  </si>
  <si>
    <t>Explore Exceed Charter School</t>
  </si>
  <si>
    <t>84K333</t>
  </si>
  <si>
    <t>183 SOUTH 3 STREET, BROOKLYN, NY 11211</t>
  </si>
  <si>
    <t>Success Academy Charter School - Williamsburg</t>
  </si>
  <si>
    <t>84K182</t>
  </si>
  <si>
    <t>284 BALTIC STREET, BROOKLYN, NY 11201</t>
  </si>
  <si>
    <t>Success Academy Charter School - Cobble Hill</t>
  </si>
  <si>
    <t>84K129</t>
  </si>
  <si>
    <t>211 THROOP AVENUE, BROOKLYN, NY 11206</t>
  </si>
  <si>
    <t>Success Academy Charter School - Bed-Stuy 2</t>
  </si>
  <si>
    <t>84K125</t>
  </si>
  <si>
    <t>215 HEYWARD STREET, BROOKLYN, NY 11206</t>
  </si>
  <si>
    <t>11 BARTLETT STREET, BROOKLYN, NY 11206</t>
  </si>
  <si>
    <t>Beginning With Children Charter School II</t>
  </si>
  <si>
    <t>84K037</t>
  </si>
  <si>
    <t>GenEd + SpEd Total</t>
  </si>
  <si>
    <t xml:space="preserve">SpEd Total </t>
  </si>
  <si>
    <t>SpEd SC Total</t>
  </si>
  <si>
    <t>SpEd &gt;60 Total</t>
  </si>
  <si>
    <t>SpEd 20-60 Total</t>
  </si>
  <si>
    <t>GenEd Total</t>
  </si>
  <si>
    <t>SpEd Rate SC</t>
  </si>
  <si>
    <t>SpEd Rate &gt;60</t>
  </si>
  <si>
    <t>SpEd Rate 20-60</t>
  </si>
  <si>
    <t>SpEd Rate &lt;20</t>
  </si>
  <si>
    <t>GenEd  Rate</t>
  </si>
  <si>
    <t>Total Spec Cat &gt;60 FTE</t>
  </si>
  <si>
    <t>Total &gt;60 FTE</t>
  </si>
  <si>
    <t>Total SpEd 20-60 FTE</t>
  </si>
  <si>
    <t>Total SpEd &lt;20 FTE</t>
  </si>
  <si>
    <t>Site 4 Address</t>
  </si>
  <si>
    <t>Site 3 Address</t>
  </si>
  <si>
    <t>Site 2 Address</t>
  </si>
  <si>
    <t>Site 1 Address</t>
  </si>
  <si>
    <t>School Name</t>
  </si>
  <si>
    <t>DBN</t>
  </si>
  <si>
    <t>Fiscal Year</t>
  </si>
  <si>
    <t>Total Number of Schools:</t>
  </si>
  <si>
    <t>Total Overall SpEd FTE for District 84</t>
  </si>
  <si>
    <t>Total SpED FTE &lt;20% for District 84</t>
  </si>
  <si>
    <t>Total SpED FTE 20-60% for District 84</t>
  </si>
  <si>
    <t>Total SpED FTE &gt;60% for District 84</t>
  </si>
  <si>
    <t>Total SpED FTE SC for District 84</t>
  </si>
  <si>
    <t>FTE</t>
  </si>
  <si>
    <t>Full Time Equivalency</t>
  </si>
  <si>
    <t>Acronym</t>
  </si>
  <si>
    <t>Definition</t>
  </si>
  <si>
    <t>&lt;20</t>
  </si>
  <si>
    <t>20-60</t>
  </si>
  <si>
    <t>&gt;60</t>
  </si>
  <si>
    <t>Less than 20% Special Education Category</t>
  </si>
  <si>
    <t>20-60% Special Education Category</t>
  </si>
  <si>
    <t>&gt;60% Special Education Category</t>
  </si>
  <si>
    <t>Total GenEd FTE</t>
  </si>
  <si>
    <t>SpEd &lt;20 Total</t>
  </si>
  <si>
    <t>OOC</t>
  </si>
  <si>
    <t>Out Of City</t>
  </si>
  <si>
    <t>SC</t>
  </si>
  <si>
    <t>Special Category</t>
  </si>
  <si>
    <t>Refers to schools that have authorizer approved programs designed to provide higher levels of special education support to meet the unique needs of students.</t>
  </si>
  <si>
    <t>Refers to the calculation of student enrollment compared to the duration of the school year that captures the time that students spend in a school (calculated in weeks). The FTE calculation is used to determine how schools are compensated.</t>
  </si>
  <si>
    <t>Term</t>
  </si>
  <si>
    <t xml:space="preserve">Refers to students that received less than 20% of special education services per their Individual Education Program (IEP). </t>
  </si>
  <si>
    <t xml:space="preserve">Refers to students that received 20-60% of special education services per their Individual Education Program (IEP). </t>
  </si>
  <si>
    <t xml:space="preserve">Refers to students that received 60%+ of special education services per their Individual Education Program (IEP). </t>
  </si>
  <si>
    <t xml:space="preserve">Refers to the annual reconcilliation. </t>
  </si>
  <si>
    <t xml:space="preserve">Total </t>
  </si>
  <si>
    <r>
      <t xml:space="preserve">272 </t>
    </r>
    <r>
      <rPr>
        <sz val="12"/>
        <color rgb="FFFF0000"/>
        <rFont val="Times New Roman"/>
      </rPr>
      <t>¹</t>
    </r>
  </si>
  <si>
    <r>
      <t xml:space="preserve">Total GenEd Full Time Equivalency (FTE) for District 84 </t>
    </r>
    <r>
      <rPr>
        <b/>
        <sz val="12"/>
        <color rgb="FFFF0000"/>
        <rFont val="Times New Roman"/>
      </rPr>
      <t>²</t>
    </r>
  </si>
  <si>
    <r>
      <t xml:space="preserve">Total Projected Year-End GenEd Payment for District 84 </t>
    </r>
    <r>
      <rPr>
        <b/>
        <vertAlign val="superscript"/>
        <sz val="12"/>
        <color rgb="FFFF0000"/>
        <rFont val="Times New Roman"/>
      </rPr>
      <t>3</t>
    </r>
  </si>
  <si>
    <r>
      <t xml:space="preserve">Total Projected Year-End SpEd Payment for District 84 </t>
    </r>
    <r>
      <rPr>
        <b/>
        <vertAlign val="superscript"/>
        <sz val="12"/>
        <color rgb="FFFF0000"/>
        <rFont val="Times New Roman"/>
      </rPr>
      <t>3</t>
    </r>
  </si>
  <si>
    <r>
      <rPr>
        <sz val="12"/>
        <color rgb="FFFF0000"/>
        <rFont val="Times New Roman"/>
      </rPr>
      <t>¹</t>
    </r>
    <r>
      <rPr>
        <sz val="12"/>
        <rFont val="Times New Roman"/>
      </rPr>
      <t xml:space="preserve"> Includes 5 schools that are located outside of the five boroughs that serve students that reside in NYC.</t>
    </r>
  </si>
  <si>
    <r>
      <rPr>
        <sz val="12"/>
        <color rgb="FFFF0000"/>
        <rFont val="Times New Roman"/>
      </rPr>
      <t>²</t>
    </r>
    <r>
      <rPr>
        <sz val="12"/>
        <rFont val="Times New Roman"/>
      </rPr>
      <t xml:space="preserve"> FTE captures the time that students spend in a school (vs. headcount (enrollment) which captures a snapshot student enrollment at a given time).</t>
    </r>
  </si>
  <si>
    <r>
      <rPr>
        <vertAlign val="superscript"/>
        <sz val="12"/>
        <color rgb="FFFF0000"/>
        <rFont val="Times New Roman"/>
      </rPr>
      <t>3</t>
    </r>
    <r>
      <rPr>
        <sz val="12"/>
        <rFont val="Times New Roman"/>
      </rPr>
      <t xml:space="preserve"> Year-End calculations do not include Reconciliation adjustments. </t>
    </r>
  </si>
  <si>
    <t>Reconciliation adjustment</t>
  </si>
  <si>
    <t>Refers to students that live geographically within the 5 NYC boroughs but attend schools outside of NYC geographical boundarie.</t>
  </si>
  <si>
    <t xml:space="preserve">ROADS Charter School I / New Visions AIM I </t>
  </si>
  <si>
    <t xml:space="preserve">Urban Dove Team Charter School </t>
  </si>
  <si>
    <t xml:space="preserve">New Dawn Charter High School </t>
  </si>
  <si>
    <t xml:space="preserve">John V. Lindsay Wildcat Academy Charter School </t>
  </si>
  <si>
    <t xml:space="preserve">New Dawn Charter High School II </t>
  </si>
  <si>
    <t xml:space="preserve">New Ventures Charter School </t>
  </si>
  <si>
    <t xml:space="preserve">ROADS Charter School II / New Visions AIM II </t>
  </si>
  <si>
    <t xml:space="preserve">Urban Dove Team Charter School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</si>
</sst>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0"/>
    <numFmt numFmtId="168" formatCode="0.000"/>
    <numFmt numFmtId="169" formatCode="_(* #,##0_);_(* \(#,##0\);_(* &quot;-&quot;??_);_(@_)"/>
    <numFmt numFmtId="170" formatCode="&quot;$&quot;#,##0"/>
    <numFmt numFmtId="171" formatCode="&quot;$&quot;#,##0.00"/>
  </numFmts>
  <fonts count="12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</font>
    <font>
      <u/>
      <sz val="11"/>
      <color theme="11"/>
      <name val="Calibri"/>
    </font>
    <font>
      <b/>
      <sz val="12"/>
      <color theme="1"/>
      <name val="Times New Roman"/>
    </font>
    <font>
      <sz val="12"/>
      <name val="Times New Roman"/>
    </font>
    <font>
      <sz val="12"/>
      <color rgb="FFFF0000"/>
      <name val="Times New Roman"/>
    </font>
    <font>
      <b/>
      <sz val="12"/>
      <color rgb="FFFF0000"/>
      <name val="Times New Roman"/>
    </font>
    <font>
      <b/>
      <vertAlign val="superscript"/>
      <sz val="12"/>
      <color rgb="FFFF0000"/>
      <name val="Times New Roman"/>
    </font>
    <font>
      <vertAlign val="superscript"/>
      <sz val="12"/>
      <color rgb="FFFF0000"/>
      <name val="Times New Roman"/>
    </font>
    <font>
      <b/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167" fontId="0" fillId="0" borderId="0" xfId="0" applyNumberFormat="1"/>
    <xf numFmtId="165" fontId="0" fillId="0" borderId="1" xfId="0" applyNumberFormat="1" applyBorder="1"/>
    <xf numFmtId="164" fontId="0" fillId="0" borderId="1" xfId="0" applyNumberFormat="1" applyBorder="1"/>
    <xf numFmtId="168" fontId="0" fillId="0" borderId="1" xfId="0" applyNumberFormat="1" applyBorder="1"/>
    <xf numFmtId="0" fontId="0" fillId="2" borderId="0" xfId="0" applyFill="1"/>
    <xf numFmtId="165" fontId="0" fillId="0" borderId="0" xfId="0" applyNumberFormat="1" applyBorder="1"/>
    <xf numFmtId="164" fontId="0" fillId="0" borderId="0" xfId="0" applyNumberFormat="1" applyBorder="1"/>
    <xf numFmtId="168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0" fontId="2" fillId="0" borderId="0" xfId="0" applyFont="1"/>
    <xf numFmtId="0" fontId="0" fillId="0" borderId="0" xfId="0" applyAlignment="1">
      <alignment vertical="top" wrapText="1"/>
    </xf>
    <xf numFmtId="165" fontId="1" fillId="3" borderId="0" xfId="0" applyNumberFormat="1" applyFont="1" applyFill="1" applyAlignment="1">
      <alignment vertical="top" wrapText="1"/>
    </xf>
    <xf numFmtId="166" fontId="1" fillId="3" borderId="0" xfId="0" applyNumberFormat="1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5" fillId="0" borderId="2" xfId="0" applyFont="1" applyBorder="1"/>
    <xf numFmtId="1" fontId="6" fillId="0" borderId="2" xfId="0" applyNumberFormat="1" applyFont="1" applyFill="1" applyBorder="1" applyAlignment="1">
      <alignment horizontal="right"/>
    </xf>
    <xf numFmtId="0" fontId="6" fillId="0" borderId="0" xfId="0" applyFont="1"/>
    <xf numFmtId="169" fontId="6" fillId="0" borderId="2" xfId="1" applyNumberFormat="1" applyFont="1" applyFill="1" applyBorder="1" applyAlignment="1">
      <alignment horizontal="right"/>
    </xf>
    <xf numFmtId="0" fontId="7" fillId="0" borderId="0" xfId="0" applyFont="1"/>
    <xf numFmtId="169" fontId="6" fillId="0" borderId="0" xfId="0" applyNumberFormat="1" applyFont="1"/>
    <xf numFmtId="0" fontId="5" fillId="0" borderId="2" xfId="0" applyFont="1" applyFill="1" applyBorder="1"/>
    <xf numFmtId="170" fontId="6" fillId="0" borderId="2" xfId="0" applyNumberFormat="1" applyFont="1" applyFill="1" applyBorder="1" applyAlignment="1">
      <alignment horizontal="right"/>
    </xf>
    <xf numFmtId="171" fontId="6" fillId="0" borderId="0" xfId="0" applyNumberFormat="1" applyFont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16" fontId="6" fillId="0" borderId="0" xfId="0" quotePrefix="1" applyNumberFormat="1" applyFont="1"/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6" fillId="0" borderId="0" xfId="0" applyFont="1" applyFill="1" applyAlignment="1">
      <alignment wrapText="1"/>
    </xf>
  </cellXfs>
  <cellStyles count="13">
    <cellStyle name="Comma 2" xfId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 2" xfId="2"/>
  </cellStyles>
  <dxfs count="6">
    <dxf>
      <font>
        <b val="0"/>
        <i/>
        <color theme="2" tint="-0.24994659260841701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C8" totalsRowShown="0" headerRowDxfId="5" dataDxfId="4">
  <autoFilter ref="A1:C8"/>
  <tableColumns count="3">
    <tableColumn id="2" name="Term" dataDxfId="3"/>
    <tableColumn id="1" name="Acronym" dataDxfId="2"/>
    <tableColumn id="3" name="Definitio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G18" sqref="G18"/>
    </sheetView>
  </sheetViews>
  <sheetFormatPr baseColWidth="10" defaultColWidth="8.83203125" defaultRowHeight="15" x14ac:dyDescent="0"/>
  <cols>
    <col min="1" max="1" width="56" style="21" customWidth="1"/>
    <col min="2" max="2" width="17.5" style="21" bestFit="1" customWidth="1"/>
    <col min="3" max="3" width="12.33203125" style="21" customWidth="1"/>
    <col min="4" max="8" width="8.83203125" style="21"/>
    <col min="9" max="9" width="16.5" style="21" bestFit="1" customWidth="1"/>
    <col min="10" max="16384" width="8.83203125" style="21"/>
  </cols>
  <sheetData>
    <row r="1" spans="1:9">
      <c r="A1" s="19" t="s">
        <v>903</v>
      </c>
      <c r="B1" s="20" t="s">
        <v>933</v>
      </c>
    </row>
    <row r="2" spans="1:9">
      <c r="A2" s="19" t="s">
        <v>934</v>
      </c>
      <c r="B2" s="22">
        <f>'Total sum of yr-end proj pymts'!H274</f>
        <v>135516.19700000001</v>
      </c>
    </row>
    <row r="3" spans="1:9">
      <c r="A3" s="19" t="s">
        <v>904</v>
      </c>
      <c r="B3" s="22">
        <f>SUM('Total sum of yr-end proj pymts'!I274:L274)</f>
        <v>23791.936000000012</v>
      </c>
      <c r="D3" s="23"/>
    </row>
    <row r="4" spans="1:9">
      <c r="A4" s="19" t="s">
        <v>905</v>
      </c>
      <c r="B4" s="22">
        <f>'Total sum of yr-end proj pymts'!I274</f>
        <v>5409.161000000001</v>
      </c>
    </row>
    <row r="5" spans="1:9">
      <c r="A5" s="19" t="s">
        <v>906</v>
      </c>
      <c r="B5" s="22">
        <f>'Total sum of yr-end proj pymts'!J274</f>
        <v>6654.6430000000037</v>
      </c>
    </row>
    <row r="6" spans="1:9">
      <c r="A6" s="19" t="s">
        <v>907</v>
      </c>
      <c r="B6" s="22">
        <f>'Total sum of yr-end proj pymts'!K274</f>
        <v>11553.231000000009</v>
      </c>
      <c r="E6" s="24"/>
      <c r="G6" s="24"/>
    </row>
    <row r="7" spans="1:9">
      <c r="A7" s="19" t="s">
        <v>908</v>
      </c>
      <c r="B7" s="22">
        <f>'Total sum of yr-end proj pymts'!L274</f>
        <v>174.90100000000001</v>
      </c>
    </row>
    <row r="8" spans="1:9">
      <c r="A8" s="25" t="s">
        <v>935</v>
      </c>
      <c r="B8" s="26">
        <f>'Total sum of yr-end proj pymts'!R274</f>
        <v>2184927644.2310004</v>
      </c>
      <c r="I8" s="27"/>
    </row>
    <row r="9" spans="1:9">
      <c r="A9" s="25" t="s">
        <v>936</v>
      </c>
      <c r="B9" s="26">
        <f>'Total sum of yr-end proj pymts'!W274</f>
        <v>301436754.07699996</v>
      </c>
      <c r="D9" s="23"/>
    </row>
    <row r="10" spans="1:9">
      <c r="A10" s="25" t="s">
        <v>932</v>
      </c>
      <c r="B10" s="26">
        <f>B8+B9</f>
        <v>2486364398.3080006</v>
      </c>
      <c r="D10" s="23"/>
    </row>
    <row r="11" spans="1:9" s="28" customFormat="1">
      <c r="B11" s="29"/>
    </row>
    <row r="12" spans="1:9" s="28" customFormat="1" ht="30">
      <c r="A12" s="30" t="s">
        <v>937</v>
      </c>
      <c r="B12" s="29"/>
    </row>
    <row r="13" spans="1:9" s="31" customFormat="1" ht="45">
      <c r="A13" s="30" t="s">
        <v>938</v>
      </c>
      <c r="B13" s="29"/>
      <c r="C13" s="28"/>
      <c r="D13" s="28"/>
      <c r="E13" s="28"/>
      <c r="F13" s="28"/>
      <c r="G13" s="28"/>
      <c r="H13" s="28"/>
      <c r="I13" s="28"/>
    </row>
    <row r="14" spans="1:9" s="28" customFormat="1">
      <c r="A14" s="30" t="s">
        <v>939</v>
      </c>
    </row>
    <row r="15" spans="1:9" s="28" customFormat="1"/>
    <row r="16" spans="1:9" s="32" customForma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s="32" customFormat="1">
      <c r="A17" s="33"/>
      <c r="B17" s="21"/>
      <c r="C17" s="21"/>
      <c r="D17" s="21"/>
      <c r="E17" s="21"/>
      <c r="F17" s="21"/>
      <c r="G17" s="21"/>
      <c r="H17" s="21"/>
      <c r="I17" s="21"/>
    </row>
    <row r="18" spans="1:9" s="32" customForma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s="32" customFormat="1">
      <c r="A19" s="34"/>
      <c r="B19" s="21"/>
      <c r="C19" s="21"/>
      <c r="D19" s="21"/>
      <c r="E19" s="21"/>
      <c r="F19" s="21"/>
      <c r="G19" s="21"/>
      <c r="H19" s="21"/>
      <c r="I19" s="21"/>
    </row>
    <row r="20" spans="1:9" s="32" customFormat="1">
      <c r="A20" s="21"/>
      <c r="B20" s="21"/>
      <c r="C20" s="21"/>
      <c r="D20" s="21"/>
      <c r="E20" s="21"/>
      <c r="F20" s="21"/>
      <c r="G20" s="21"/>
      <c r="H20" s="21"/>
      <c r="I20" s="21"/>
    </row>
    <row r="22" spans="1:9" s="32" customForma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32" customForma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32" customFormat="1">
      <c r="A24" s="21"/>
      <c r="B24" s="21"/>
      <c r="C24" s="21"/>
      <c r="D24" s="21"/>
      <c r="E24" s="21"/>
      <c r="F24" s="21"/>
      <c r="G24" s="21"/>
      <c r="H24" s="21"/>
      <c r="I24" s="2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25" zoomScaleNormal="125" zoomScalePageLayoutView="125" workbookViewId="0">
      <selection activeCell="C14" sqref="C14"/>
    </sheetView>
  </sheetViews>
  <sheetFormatPr baseColWidth="10" defaultColWidth="8.83203125" defaultRowHeight="15" x14ac:dyDescent="0"/>
  <cols>
    <col min="1" max="1" width="29.5" style="35" customWidth="1"/>
    <col min="2" max="2" width="17.1640625" style="21" customWidth="1"/>
    <col min="3" max="3" width="52" style="21" customWidth="1"/>
    <col min="4" max="4" width="15.33203125" style="35" customWidth="1"/>
    <col min="5" max="16384" width="8.83203125" style="21"/>
  </cols>
  <sheetData>
    <row r="1" spans="1:4">
      <c r="A1" s="35" t="s">
        <v>927</v>
      </c>
      <c r="B1" s="21" t="s">
        <v>911</v>
      </c>
      <c r="C1" s="35" t="s">
        <v>912</v>
      </c>
      <c r="D1" s="21"/>
    </row>
    <row r="2" spans="1:4" ht="60">
      <c r="A2" s="36" t="s">
        <v>910</v>
      </c>
      <c r="B2" s="37" t="s">
        <v>909</v>
      </c>
      <c r="C2" s="35" t="s">
        <v>926</v>
      </c>
      <c r="D2" s="21"/>
    </row>
    <row r="3" spans="1:4" ht="45">
      <c r="A3" s="36" t="s">
        <v>916</v>
      </c>
      <c r="B3" s="37" t="s">
        <v>913</v>
      </c>
      <c r="C3" s="35" t="s">
        <v>928</v>
      </c>
      <c r="D3" s="21"/>
    </row>
    <row r="4" spans="1:4" ht="30">
      <c r="A4" s="36" t="s">
        <v>917</v>
      </c>
      <c r="B4" s="37" t="s">
        <v>914</v>
      </c>
      <c r="C4" s="35" t="s">
        <v>929</v>
      </c>
      <c r="D4" s="21"/>
    </row>
    <row r="5" spans="1:4" ht="30">
      <c r="A5" s="36" t="s">
        <v>918</v>
      </c>
      <c r="B5" s="37" t="s">
        <v>915</v>
      </c>
      <c r="C5" s="35" t="s">
        <v>930</v>
      </c>
      <c r="D5" s="21"/>
    </row>
    <row r="6" spans="1:4" ht="45">
      <c r="A6" s="36" t="s">
        <v>924</v>
      </c>
      <c r="B6" s="37" t="s">
        <v>923</v>
      </c>
      <c r="C6" s="38" t="s">
        <v>925</v>
      </c>
      <c r="D6" s="21"/>
    </row>
    <row r="7" spans="1:4" ht="45">
      <c r="A7" s="36" t="s">
        <v>922</v>
      </c>
      <c r="B7" s="37" t="s">
        <v>921</v>
      </c>
      <c r="C7" s="35" t="s">
        <v>941</v>
      </c>
      <c r="D7" s="21"/>
    </row>
    <row r="8" spans="1:4">
      <c r="A8" s="37" t="s">
        <v>940</v>
      </c>
      <c r="B8" s="37"/>
      <c r="C8" s="35" t="s">
        <v>931</v>
      </c>
      <c r="D8" s="21"/>
    </row>
    <row r="9" spans="1:4">
      <c r="A9" s="36"/>
    </row>
    <row r="10" spans="1:4">
      <c r="A10" s="36"/>
    </row>
    <row r="11" spans="1:4">
      <c r="A11" s="36"/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C16" sqref="C16"/>
    </sheetView>
  </sheetViews>
  <sheetFormatPr baseColWidth="10" defaultColWidth="8.83203125" defaultRowHeight="14" x14ac:dyDescent="0"/>
  <cols>
    <col min="1" max="1" width="6.6640625" customWidth="1"/>
    <col min="2" max="2" width="9.5" bestFit="1" customWidth="1"/>
    <col min="3" max="3" width="57" customWidth="1"/>
    <col min="4" max="7" width="42.1640625" customWidth="1"/>
    <col min="8" max="8" width="11" customWidth="1"/>
    <col min="9" max="12" width="10.33203125" customWidth="1"/>
    <col min="13" max="17" width="11.5" customWidth="1"/>
    <col min="18" max="18" width="17.5" style="2" customWidth="1"/>
    <col min="19" max="19" width="11.5" style="2" customWidth="1"/>
    <col min="20" max="23" width="16.5" style="2" customWidth="1"/>
    <col min="24" max="24" width="18" style="1" bestFit="1" customWidth="1"/>
  </cols>
  <sheetData>
    <row r="1" spans="1:24" s="15" customFormat="1" ht="28">
      <c r="A1" s="18" t="s">
        <v>902</v>
      </c>
      <c r="B1" s="18" t="s">
        <v>901</v>
      </c>
      <c r="C1" s="18" t="s">
        <v>900</v>
      </c>
      <c r="D1" s="18" t="s">
        <v>899</v>
      </c>
      <c r="E1" s="18" t="s">
        <v>898</v>
      </c>
      <c r="F1" s="18" t="s">
        <v>897</v>
      </c>
      <c r="G1" s="18" t="s">
        <v>896</v>
      </c>
      <c r="H1" s="18" t="s">
        <v>919</v>
      </c>
      <c r="I1" s="18" t="s">
        <v>895</v>
      </c>
      <c r="J1" s="18" t="s">
        <v>894</v>
      </c>
      <c r="K1" s="18" t="s">
        <v>893</v>
      </c>
      <c r="L1" s="18" t="s">
        <v>892</v>
      </c>
      <c r="M1" s="18" t="s">
        <v>891</v>
      </c>
      <c r="N1" s="18" t="s">
        <v>890</v>
      </c>
      <c r="O1" s="18" t="s">
        <v>889</v>
      </c>
      <c r="P1" s="18" t="s">
        <v>888</v>
      </c>
      <c r="Q1" s="18" t="s">
        <v>887</v>
      </c>
      <c r="R1" s="17" t="s">
        <v>886</v>
      </c>
      <c r="S1" s="17" t="s">
        <v>920</v>
      </c>
      <c r="T1" s="17" t="s">
        <v>885</v>
      </c>
      <c r="U1" s="17" t="s">
        <v>884</v>
      </c>
      <c r="V1" s="17" t="s">
        <v>883</v>
      </c>
      <c r="W1" s="17" t="s">
        <v>882</v>
      </c>
      <c r="X1" s="16" t="s">
        <v>881</v>
      </c>
    </row>
    <row r="2" spans="1:24">
      <c r="A2">
        <v>2021</v>
      </c>
      <c r="B2" t="s">
        <v>880</v>
      </c>
      <c r="C2" t="s">
        <v>879</v>
      </c>
      <c r="D2" t="s">
        <v>878</v>
      </c>
      <c r="E2" t="s">
        <v>877</v>
      </c>
      <c r="F2" t="s">
        <v>0</v>
      </c>
      <c r="G2" t="s">
        <v>0</v>
      </c>
      <c r="H2" s="11">
        <v>481.73099999999994</v>
      </c>
      <c r="I2" s="11">
        <v>24.073</v>
      </c>
      <c r="J2" s="11">
        <v>40.927999999999997</v>
      </c>
      <c r="K2" s="11">
        <v>35.78</v>
      </c>
      <c r="L2" s="11">
        <v>0</v>
      </c>
      <c r="M2" s="12">
        <v>16123</v>
      </c>
      <c r="N2" s="12">
        <v>0</v>
      </c>
      <c r="O2" s="12">
        <v>10390</v>
      </c>
      <c r="P2" s="12">
        <v>19049</v>
      </c>
      <c r="Q2" s="12">
        <v>0</v>
      </c>
      <c r="R2" s="1">
        <f t="shared" ref="R2:R65" si="0">H2*M2</f>
        <v>7766948.9129999988</v>
      </c>
      <c r="S2" s="1">
        <f t="shared" ref="S2:S65" si="1">I2*N2</f>
        <v>0</v>
      </c>
      <c r="T2" s="1">
        <f t="shared" ref="T2:T65" si="2">J2*O2</f>
        <v>425241.92</v>
      </c>
      <c r="U2" s="1">
        <f t="shared" ref="U2:U65" si="3">K2*P2</f>
        <v>681573.22</v>
      </c>
      <c r="V2" s="1">
        <f t="shared" ref="V2:V65" si="4">L2*Q2</f>
        <v>0</v>
      </c>
      <c r="W2" s="1">
        <f t="shared" ref="W2:W65" si="5">SUM(T2:V2)</f>
        <v>1106815.1399999999</v>
      </c>
      <c r="X2" s="1">
        <f t="shared" ref="X2:X65" si="6">SUM(R2,W2)</f>
        <v>8873764.0529999994</v>
      </c>
    </row>
    <row r="3" spans="1:24">
      <c r="A3">
        <v>2021</v>
      </c>
      <c r="B3" t="s">
        <v>876</v>
      </c>
      <c r="C3" t="s">
        <v>875</v>
      </c>
      <c r="D3" t="s">
        <v>874</v>
      </c>
      <c r="E3" t="s">
        <v>0</v>
      </c>
      <c r="F3" t="s">
        <v>0</v>
      </c>
      <c r="G3" t="s">
        <v>0</v>
      </c>
      <c r="H3" s="11">
        <v>283.91800000000001</v>
      </c>
      <c r="I3" s="11">
        <v>10.594000000000001</v>
      </c>
      <c r="J3" s="11">
        <v>8.19</v>
      </c>
      <c r="K3" s="11">
        <v>26.138000000000002</v>
      </c>
      <c r="L3" s="11">
        <v>0</v>
      </c>
      <c r="M3" s="12">
        <v>16123</v>
      </c>
      <c r="N3" s="12">
        <v>0</v>
      </c>
      <c r="O3" s="12">
        <v>10390</v>
      </c>
      <c r="P3" s="12">
        <v>19049</v>
      </c>
      <c r="Q3" s="12">
        <v>0</v>
      </c>
      <c r="R3" s="1">
        <f t="shared" si="0"/>
        <v>4577609.9139999999</v>
      </c>
      <c r="S3" s="1">
        <f t="shared" si="1"/>
        <v>0</v>
      </c>
      <c r="T3" s="1">
        <f t="shared" si="2"/>
        <v>85094.099999999991</v>
      </c>
      <c r="U3" s="1">
        <f t="shared" si="3"/>
        <v>497902.76200000005</v>
      </c>
      <c r="V3" s="1">
        <f t="shared" si="4"/>
        <v>0</v>
      </c>
      <c r="W3" s="1">
        <f t="shared" si="5"/>
        <v>582996.86200000008</v>
      </c>
      <c r="X3" s="1">
        <f t="shared" si="6"/>
        <v>5160606.7759999996</v>
      </c>
    </row>
    <row r="4" spans="1:24">
      <c r="A4">
        <v>2021</v>
      </c>
      <c r="B4" t="s">
        <v>873</v>
      </c>
      <c r="C4" t="s">
        <v>872</v>
      </c>
      <c r="D4" t="s">
        <v>871</v>
      </c>
      <c r="E4" t="s">
        <v>0</v>
      </c>
      <c r="F4" t="s">
        <v>0</v>
      </c>
      <c r="G4" t="s">
        <v>0</v>
      </c>
      <c r="H4" s="11">
        <v>433.13800000000003</v>
      </c>
      <c r="I4" s="11">
        <v>10.541</v>
      </c>
      <c r="J4" s="11">
        <v>2.3520000000000003</v>
      </c>
      <c r="K4" s="11">
        <v>39.378</v>
      </c>
      <c r="L4" s="11">
        <v>0</v>
      </c>
      <c r="M4" s="12">
        <v>16123</v>
      </c>
      <c r="N4" s="12">
        <v>0</v>
      </c>
      <c r="O4" s="12">
        <v>10390</v>
      </c>
      <c r="P4" s="12">
        <v>19049</v>
      </c>
      <c r="Q4" s="12">
        <v>0</v>
      </c>
      <c r="R4" s="1">
        <f t="shared" si="0"/>
        <v>6983483.9740000004</v>
      </c>
      <c r="S4" s="1">
        <f t="shared" si="1"/>
        <v>0</v>
      </c>
      <c r="T4" s="1">
        <f t="shared" si="2"/>
        <v>24437.280000000002</v>
      </c>
      <c r="U4" s="1">
        <f t="shared" si="3"/>
        <v>750111.522</v>
      </c>
      <c r="V4" s="1">
        <f t="shared" si="4"/>
        <v>0</v>
      </c>
      <c r="W4" s="1">
        <f t="shared" si="5"/>
        <v>774548.80200000003</v>
      </c>
      <c r="X4" s="1">
        <f t="shared" si="6"/>
        <v>7758032.7760000005</v>
      </c>
    </row>
    <row r="5" spans="1:24">
      <c r="A5">
        <v>2021</v>
      </c>
      <c r="B5" t="s">
        <v>870</v>
      </c>
      <c r="C5" t="s">
        <v>869</v>
      </c>
      <c r="D5" t="s">
        <v>868</v>
      </c>
      <c r="E5" t="s">
        <v>0</v>
      </c>
      <c r="F5" t="s">
        <v>0</v>
      </c>
      <c r="G5" t="s">
        <v>0</v>
      </c>
      <c r="H5" s="11">
        <v>407.26900000000001</v>
      </c>
      <c r="I5" s="11">
        <v>17.378999999999998</v>
      </c>
      <c r="J5" s="11">
        <v>2.649</v>
      </c>
      <c r="K5" s="11">
        <v>44.133000000000003</v>
      </c>
      <c r="L5" s="11">
        <v>0</v>
      </c>
      <c r="M5" s="12">
        <v>16123</v>
      </c>
      <c r="N5" s="12">
        <v>0</v>
      </c>
      <c r="O5" s="12">
        <v>10390</v>
      </c>
      <c r="P5" s="12">
        <v>19049</v>
      </c>
      <c r="Q5" s="12">
        <v>0</v>
      </c>
      <c r="R5" s="1">
        <f t="shared" si="0"/>
        <v>6566398.0870000003</v>
      </c>
      <c r="S5" s="1">
        <f t="shared" si="1"/>
        <v>0</v>
      </c>
      <c r="T5" s="1">
        <f t="shared" si="2"/>
        <v>27523.11</v>
      </c>
      <c r="U5" s="1">
        <f t="shared" si="3"/>
        <v>840689.51700000011</v>
      </c>
      <c r="V5" s="1">
        <f t="shared" si="4"/>
        <v>0</v>
      </c>
      <c r="W5" s="1">
        <f t="shared" si="5"/>
        <v>868212.62700000009</v>
      </c>
      <c r="X5" s="1">
        <f t="shared" si="6"/>
        <v>7434610.7140000006</v>
      </c>
    </row>
    <row r="6" spans="1:24">
      <c r="A6">
        <v>2021</v>
      </c>
      <c r="B6" t="s">
        <v>867</v>
      </c>
      <c r="C6" t="s">
        <v>866</v>
      </c>
      <c r="D6" t="s">
        <v>865</v>
      </c>
      <c r="E6" t="s">
        <v>864</v>
      </c>
      <c r="F6" t="s">
        <v>0</v>
      </c>
      <c r="G6" t="s">
        <v>0</v>
      </c>
      <c r="H6" s="11">
        <v>456.87499999999994</v>
      </c>
      <c r="I6" s="11">
        <v>19.600000000000001</v>
      </c>
      <c r="J6" s="11">
        <v>27.35</v>
      </c>
      <c r="K6" s="11">
        <v>66.824999999999989</v>
      </c>
      <c r="L6" s="11">
        <v>0</v>
      </c>
      <c r="M6" s="12">
        <v>16123</v>
      </c>
      <c r="N6" s="12">
        <v>0</v>
      </c>
      <c r="O6" s="12">
        <v>10390</v>
      </c>
      <c r="P6" s="12">
        <v>19049</v>
      </c>
      <c r="Q6" s="12">
        <v>0</v>
      </c>
      <c r="R6" s="1">
        <f t="shared" si="0"/>
        <v>7366195.6249999991</v>
      </c>
      <c r="S6" s="1">
        <f t="shared" si="1"/>
        <v>0</v>
      </c>
      <c r="T6" s="1">
        <f t="shared" si="2"/>
        <v>284166.5</v>
      </c>
      <c r="U6" s="1">
        <f t="shared" si="3"/>
        <v>1272949.4249999998</v>
      </c>
      <c r="V6" s="1">
        <f t="shared" si="4"/>
        <v>0</v>
      </c>
      <c r="W6" s="1">
        <f t="shared" si="5"/>
        <v>1557115.9249999998</v>
      </c>
      <c r="X6" s="1">
        <f t="shared" si="6"/>
        <v>8923311.5499999989</v>
      </c>
    </row>
    <row r="7" spans="1:24">
      <c r="A7">
        <v>2021</v>
      </c>
      <c r="B7" t="s">
        <v>863</v>
      </c>
      <c r="C7" t="s">
        <v>862</v>
      </c>
      <c r="D7" t="s">
        <v>861</v>
      </c>
      <c r="E7" t="s">
        <v>0</v>
      </c>
      <c r="F7" t="s">
        <v>0</v>
      </c>
      <c r="G7" t="s">
        <v>0</v>
      </c>
      <c r="H7" s="11">
        <v>261.61500000000001</v>
      </c>
      <c r="I7" s="11">
        <v>6.6660000000000004</v>
      </c>
      <c r="J7" s="11">
        <v>12.41</v>
      </c>
      <c r="K7" s="11">
        <v>29.743000000000002</v>
      </c>
      <c r="L7" s="11">
        <v>0</v>
      </c>
      <c r="M7" s="12">
        <v>16123</v>
      </c>
      <c r="N7" s="12">
        <v>0</v>
      </c>
      <c r="O7" s="12">
        <v>10390</v>
      </c>
      <c r="P7" s="12">
        <v>19049</v>
      </c>
      <c r="Q7" s="12">
        <v>0</v>
      </c>
      <c r="R7" s="1">
        <f t="shared" si="0"/>
        <v>4218018.6450000005</v>
      </c>
      <c r="S7" s="1">
        <f t="shared" si="1"/>
        <v>0</v>
      </c>
      <c r="T7" s="1">
        <f t="shared" si="2"/>
        <v>128939.90000000001</v>
      </c>
      <c r="U7" s="1">
        <f t="shared" si="3"/>
        <v>566574.40700000001</v>
      </c>
      <c r="V7" s="1">
        <f t="shared" si="4"/>
        <v>0</v>
      </c>
      <c r="W7" s="1">
        <f t="shared" si="5"/>
        <v>695514.30700000003</v>
      </c>
      <c r="X7" s="1">
        <f t="shared" si="6"/>
        <v>4913532.9520000005</v>
      </c>
    </row>
    <row r="8" spans="1:24">
      <c r="A8">
        <v>2021</v>
      </c>
      <c r="B8" t="s">
        <v>860</v>
      </c>
      <c r="C8" t="s">
        <v>859</v>
      </c>
      <c r="D8" t="s">
        <v>758</v>
      </c>
      <c r="E8" t="s">
        <v>858</v>
      </c>
      <c r="F8" t="s">
        <v>0</v>
      </c>
      <c r="G8" t="s">
        <v>0</v>
      </c>
      <c r="H8" s="11">
        <v>1290.625</v>
      </c>
      <c r="I8" s="11">
        <v>34.024999999999999</v>
      </c>
      <c r="J8" s="11">
        <v>41.424999999999997</v>
      </c>
      <c r="K8" s="11">
        <v>110.07499999999999</v>
      </c>
      <c r="L8" s="11">
        <v>0</v>
      </c>
      <c r="M8" s="12">
        <v>16123</v>
      </c>
      <c r="N8" s="12">
        <v>0</v>
      </c>
      <c r="O8" s="12">
        <v>10390</v>
      </c>
      <c r="P8" s="12">
        <v>19049</v>
      </c>
      <c r="Q8" s="12">
        <v>0</v>
      </c>
      <c r="R8" s="1">
        <f t="shared" si="0"/>
        <v>20808746.875</v>
      </c>
      <c r="S8" s="1">
        <f t="shared" si="1"/>
        <v>0</v>
      </c>
      <c r="T8" s="1">
        <f t="shared" si="2"/>
        <v>430405.74999999994</v>
      </c>
      <c r="U8" s="1">
        <f t="shared" si="3"/>
        <v>2096818.6749999998</v>
      </c>
      <c r="V8" s="1">
        <f t="shared" si="4"/>
        <v>0</v>
      </c>
      <c r="W8" s="1">
        <f t="shared" si="5"/>
        <v>2527224.4249999998</v>
      </c>
      <c r="X8" s="1">
        <f t="shared" si="6"/>
        <v>23335971.300000001</v>
      </c>
    </row>
    <row r="9" spans="1:24">
      <c r="A9">
        <v>2021</v>
      </c>
      <c r="B9" t="s">
        <v>857</v>
      </c>
      <c r="C9" t="s">
        <v>856</v>
      </c>
      <c r="D9" t="s">
        <v>855</v>
      </c>
      <c r="E9" t="s">
        <v>0</v>
      </c>
      <c r="F9" t="s">
        <v>0</v>
      </c>
      <c r="G9" t="s">
        <v>0</v>
      </c>
      <c r="H9" s="11">
        <v>812.46900000000005</v>
      </c>
      <c r="I9" s="11">
        <v>39.097000000000001</v>
      </c>
      <c r="J9" s="11">
        <v>31.194999999999997</v>
      </c>
      <c r="K9" s="11">
        <v>66.048999999999992</v>
      </c>
      <c r="L9" s="11">
        <v>0</v>
      </c>
      <c r="M9" s="12">
        <v>16123</v>
      </c>
      <c r="N9" s="12">
        <v>0</v>
      </c>
      <c r="O9" s="12">
        <v>10390</v>
      </c>
      <c r="P9" s="12">
        <v>19049</v>
      </c>
      <c r="Q9" s="12">
        <v>0</v>
      </c>
      <c r="R9" s="1">
        <f t="shared" si="0"/>
        <v>13099437.687000001</v>
      </c>
      <c r="S9" s="1">
        <f t="shared" si="1"/>
        <v>0</v>
      </c>
      <c r="T9" s="1">
        <f t="shared" si="2"/>
        <v>324116.05</v>
      </c>
      <c r="U9" s="1">
        <f t="shared" si="3"/>
        <v>1258167.4009999998</v>
      </c>
      <c r="V9" s="1">
        <f t="shared" si="4"/>
        <v>0</v>
      </c>
      <c r="W9" s="1">
        <f t="shared" si="5"/>
        <v>1582283.4509999999</v>
      </c>
      <c r="X9" s="1">
        <f t="shared" si="6"/>
        <v>14681721.138</v>
      </c>
    </row>
    <row r="10" spans="1:24">
      <c r="A10">
        <v>2021</v>
      </c>
      <c r="B10" t="s">
        <v>854</v>
      </c>
      <c r="C10" t="s">
        <v>853</v>
      </c>
      <c r="D10" t="s">
        <v>852</v>
      </c>
      <c r="E10" t="s">
        <v>851</v>
      </c>
      <c r="F10" t="s">
        <v>850</v>
      </c>
      <c r="G10" t="s">
        <v>0</v>
      </c>
      <c r="H10" s="11">
        <v>1191.625</v>
      </c>
      <c r="I10" s="11">
        <v>29.524999999999999</v>
      </c>
      <c r="J10" s="11">
        <v>55.975000000000001</v>
      </c>
      <c r="K10" s="11">
        <v>51.225000000000001</v>
      </c>
      <c r="L10" s="11">
        <v>0</v>
      </c>
      <c r="M10" s="12">
        <v>16123</v>
      </c>
      <c r="N10" s="12">
        <v>0</v>
      </c>
      <c r="O10" s="12">
        <v>10390</v>
      </c>
      <c r="P10" s="12">
        <v>19049</v>
      </c>
      <c r="Q10" s="12">
        <v>0</v>
      </c>
      <c r="R10" s="1">
        <f t="shared" si="0"/>
        <v>19212569.875</v>
      </c>
      <c r="S10" s="1">
        <f t="shared" si="1"/>
        <v>0</v>
      </c>
      <c r="T10" s="1">
        <f t="shared" si="2"/>
        <v>581580.25</v>
      </c>
      <c r="U10" s="1">
        <f t="shared" si="3"/>
        <v>975785.02500000002</v>
      </c>
      <c r="V10" s="1">
        <f t="shared" si="4"/>
        <v>0</v>
      </c>
      <c r="W10" s="1">
        <f t="shared" si="5"/>
        <v>1557365.2749999999</v>
      </c>
      <c r="X10" s="1">
        <f t="shared" si="6"/>
        <v>20769935.149999999</v>
      </c>
    </row>
    <row r="11" spans="1:24">
      <c r="A11">
        <v>2021</v>
      </c>
      <c r="B11" t="s">
        <v>849</v>
      </c>
      <c r="C11" t="s">
        <v>848</v>
      </c>
      <c r="D11" t="s">
        <v>847</v>
      </c>
      <c r="E11" t="s">
        <v>0</v>
      </c>
      <c r="F11" t="s">
        <v>0</v>
      </c>
      <c r="G11" t="s">
        <v>0</v>
      </c>
      <c r="H11" s="11">
        <v>282.8</v>
      </c>
      <c r="I11" s="11">
        <v>0</v>
      </c>
      <c r="J11" s="11">
        <v>19.2</v>
      </c>
      <c r="K11" s="11">
        <v>55.949999999999996</v>
      </c>
      <c r="L11" s="11">
        <v>0</v>
      </c>
      <c r="M11" s="12">
        <v>16123</v>
      </c>
      <c r="N11" s="12">
        <v>0</v>
      </c>
      <c r="O11" s="12">
        <v>10390</v>
      </c>
      <c r="P11" s="12">
        <v>19049</v>
      </c>
      <c r="Q11" s="12">
        <v>0</v>
      </c>
      <c r="R11" s="1">
        <f t="shared" si="0"/>
        <v>4559584.4000000004</v>
      </c>
      <c r="S11" s="1">
        <f t="shared" si="1"/>
        <v>0</v>
      </c>
      <c r="T11" s="1">
        <f t="shared" si="2"/>
        <v>199488</v>
      </c>
      <c r="U11" s="1">
        <f t="shared" si="3"/>
        <v>1065791.5499999998</v>
      </c>
      <c r="V11" s="1">
        <f t="shared" si="4"/>
        <v>0</v>
      </c>
      <c r="W11" s="1">
        <f t="shared" si="5"/>
        <v>1265279.5499999998</v>
      </c>
      <c r="X11" s="1">
        <f t="shared" si="6"/>
        <v>5824863.9500000002</v>
      </c>
    </row>
    <row r="12" spans="1:24">
      <c r="A12">
        <v>2021</v>
      </c>
      <c r="B12" t="s">
        <v>846</v>
      </c>
      <c r="C12" t="s">
        <v>845</v>
      </c>
      <c r="D12" t="s">
        <v>844</v>
      </c>
      <c r="E12" t="s">
        <v>0</v>
      </c>
      <c r="F12" t="s">
        <v>0</v>
      </c>
      <c r="G12" t="s">
        <v>0</v>
      </c>
      <c r="H12" s="11">
        <v>496.84900000000005</v>
      </c>
      <c r="I12" s="11">
        <v>37.689</v>
      </c>
      <c r="J12" s="11">
        <v>29.538</v>
      </c>
      <c r="K12" s="11">
        <v>0</v>
      </c>
      <c r="L12" s="11">
        <v>0</v>
      </c>
      <c r="M12" s="12">
        <v>16123</v>
      </c>
      <c r="N12" s="12">
        <v>0</v>
      </c>
      <c r="O12" s="12">
        <v>10390</v>
      </c>
      <c r="P12" s="12">
        <v>19049</v>
      </c>
      <c r="Q12" s="12">
        <v>0</v>
      </c>
      <c r="R12" s="1">
        <f t="shared" si="0"/>
        <v>8010696.4270000011</v>
      </c>
      <c r="S12" s="1">
        <f t="shared" si="1"/>
        <v>0</v>
      </c>
      <c r="T12" s="1">
        <f t="shared" si="2"/>
        <v>306899.82</v>
      </c>
      <c r="U12" s="1">
        <f t="shared" si="3"/>
        <v>0</v>
      </c>
      <c r="V12" s="1">
        <f t="shared" si="4"/>
        <v>0</v>
      </c>
      <c r="W12" s="1">
        <f t="shared" si="5"/>
        <v>306899.82</v>
      </c>
      <c r="X12" s="1">
        <f t="shared" si="6"/>
        <v>8317596.2470000014</v>
      </c>
    </row>
    <row r="13" spans="1:24">
      <c r="A13">
        <v>2021</v>
      </c>
      <c r="B13" t="s">
        <v>843</v>
      </c>
      <c r="C13" t="s">
        <v>842</v>
      </c>
      <c r="D13" t="s">
        <v>841</v>
      </c>
      <c r="E13" t="s">
        <v>0</v>
      </c>
      <c r="F13" t="s">
        <v>0</v>
      </c>
      <c r="G13" t="s">
        <v>0</v>
      </c>
      <c r="H13" s="11">
        <v>736.75600000000009</v>
      </c>
      <c r="I13" s="11">
        <v>33.217999999999996</v>
      </c>
      <c r="J13" s="11">
        <v>19.323</v>
      </c>
      <c r="K13" s="11">
        <v>75.269000000000005</v>
      </c>
      <c r="L13" s="11">
        <v>0</v>
      </c>
      <c r="M13" s="12">
        <v>16123</v>
      </c>
      <c r="N13" s="12">
        <v>0</v>
      </c>
      <c r="O13" s="12">
        <v>10390</v>
      </c>
      <c r="P13" s="12">
        <v>19049</v>
      </c>
      <c r="Q13" s="12">
        <v>0</v>
      </c>
      <c r="R13" s="1">
        <f t="shared" si="0"/>
        <v>11878716.988000002</v>
      </c>
      <c r="S13" s="1">
        <f t="shared" si="1"/>
        <v>0</v>
      </c>
      <c r="T13" s="1">
        <f t="shared" si="2"/>
        <v>200765.97</v>
      </c>
      <c r="U13" s="1">
        <f t="shared" si="3"/>
        <v>1433799.1810000001</v>
      </c>
      <c r="V13" s="1">
        <f t="shared" si="4"/>
        <v>0</v>
      </c>
      <c r="W13" s="1">
        <f t="shared" si="5"/>
        <v>1634565.1510000001</v>
      </c>
      <c r="X13" s="1">
        <f t="shared" si="6"/>
        <v>13513282.139000002</v>
      </c>
    </row>
    <row r="14" spans="1:24">
      <c r="A14">
        <v>2021</v>
      </c>
      <c r="B14" t="s">
        <v>840</v>
      </c>
      <c r="C14" t="s">
        <v>839</v>
      </c>
      <c r="D14" t="s">
        <v>838</v>
      </c>
      <c r="E14" t="s">
        <v>837</v>
      </c>
      <c r="F14" t="s">
        <v>0</v>
      </c>
      <c r="G14" t="s">
        <v>0</v>
      </c>
      <c r="H14" s="11">
        <v>568.6</v>
      </c>
      <c r="I14" s="11">
        <v>25.225000000000001</v>
      </c>
      <c r="J14" s="11">
        <v>25.35</v>
      </c>
      <c r="K14" s="11">
        <v>57.95</v>
      </c>
      <c r="L14" s="11">
        <v>0</v>
      </c>
      <c r="M14" s="12">
        <v>16123</v>
      </c>
      <c r="N14" s="12">
        <v>0</v>
      </c>
      <c r="O14" s="12">
        <v>10390</v>
      </c>
      <c r="P14" s="12">
        <v>19049</v>
      </c>
      <c r="Q14" s="12">
        <v>0</v>
      </c>
      <c r="R14" s="1">
        <f t="shared" si="0"/>
        <v>9167537.8000000007</v>
      </c>
      <c r="S14" s="1">
        <f t="shared" si="1"/>
        <v>0</v>
      </c>
      <c r="T14" s="1">
        <f t="shared" si="2"/>
        <v>263386.5</v>
      </c>
      <c r="U14" s="1">
        <f t="shared" si="3"/>
        <v>1103889.55</v>
      </c>
      <c r="V14" s="1">
        <f t="shared" si="4"/>
        <v>0</v>
      </c>
      <c r="W14" s="1">
        <f t="shared" si="5"/>
        <v>1367276.05</v>
      </c>
      <c r="X14" s="1">
        <f t="shared" si="6"/>
        <v>10534813.850000001</v>
      </c>
    </row>
    <row r="15" spans="1:24">
      <c r="A15">
        <v>2021</v>
      </c>
      <c r="B15" t="s">
        <v>836</v>
      </c>
      <c r="C15" t="s">
        <v>942</v>
      </c>
      <c r="D15" t="s">
        <v>835</v>
      </c>
      <c r="E15" t="s">
        <v>0</v>
      </c>
      <c r="F15" t="s">
        <v>0</v>
      </c>
      <c r="G15" t="s">
        <v>0</v>
      </c>
      <c r="H15" s="11">
        <v>169.76700000000002</v>
      </c>
      <c r="I15" s="11">
        <v>3.742</v>
      </c>
      <c r="J15" s="11">
        <v>49.148999999999994</v>
      </c>
      <c r="K15" s="11">
        <v>17.439</v>
      </c>
      <c r="L15" s="11">
        <v>0</v>
      </c>
      <c r="M15" s="12">
        <v>16123</v>
      </c>
      <c r="N15" s="12">
        <v>0</v>
      </c>
      <c r="O15" s="12">
        <v>10390</v>
      </c>
      <c r="P15" s="12">
        <v>19049</v>
      </c>
      <c r="Q15" s="12">
        <v>0</v>
      </c>
      <c r="R15" s="1">
        <f t="shared" si="0"/>
        <v>2737153.3410000005</v>
      </c>
      <c r="S15" s="1">
        <f t="shared" si="1"/>
        <v>0</v>
      </c>
      <c r="T15" s="1">
        <f t="shared" si="2"/>
        <v>510658.10999999993</v>
      </c>
      <c r="U15" s="1">
        <f t="shared" si="3"/>
        <v>332195.511</v>
      </c>
      <c r="V15" s="1">
        <f t="shared" si="4"/>
        <v>0</v>
      </c>
      <c r="W15" s="1">
        <f t="shared" si="5"/>
        <v>842853.62099999993</v>
      </c>
      <c r="X15" s="1">
        <f t="shared" si="6"/>
        <v>3580006.9620000003</v>
      </c>
    </row>
    <row r="16" spans="1:24">
      <c r="A16">
        <v>2021</v>
      </c>
      <c r="B16" t="s">
        <v>834</v>
      </c>
      <c r="C16" t="s">
        <v>833</v>
      </c>
      <c r="D16" t="s">
        <v>832</v>
      </c>
      <c r="E16" t="s">
        <v>831</v>
      </c>
      <c r="F16" t="s">
        <v>0</v>
      </c>
      <c r="G16" t="s">
        <v>0</v>
      </c>
      <c r="H16" s="11">
        <v>538.61199999999997</v>
      </c>
      <c r="I16" s="11">
        <v>12.268000000000001</v>
      </c>
      <c r="J16" s="11">
        <v>26.073</v>
      </c>
      <c r="K16" s="11">
        <v>50.780999999999999</v>
      </c>
      <c r="L16" s="11">
        <v>0</v>
      </c>
      <c r="M16" s="12">
        <v>16123</v>
      </c>
      <c r="N16" s="12">
        <v>0</v>
      </c>
      <c r="O16" s="12">
        <v>10390</v>
      </c>
      <c r="P16" s="12">
        <v>19049</v>
      </c>
      <c r="Q16" s="12">
        <v>0</v>
      </c>
      <c r="R16" s="1">
        <f t="shared" si="0"/>
        <v>8684041.2759999987</v>
      </c>
      <c r="S16" s="1">
        <f t="shared" si="1"/>
        <v>0</v>
      </c>
      <c r="T16" s="1">
        <f t="shared" si="2"/>
        <v>270898.47000000003</v>
      </c>
      <c r="U16" s="1">
        <f t="shared" si="3"/>
        <v>967327.26899999997</v>
      </c>
      <c r="V16" s="1">
        <f t="shared" si="4"/>
        <v>0</v>
      </c>
      <c r="W16" s="1">
        <f t="shared" si="5"/>
        <v>1238225.7390000001</v>
      </c>
      <c r="X16" s="1">
        <f t="shared" si="6"/>
        <v>9922267.0149999987</v>
      </c>
    </row>
    <row r="17" spans="1:24">
      <c r="A17">
        <v>2021</v>
      </c>
      <c r="B17" t="s">
        <v>830</v>
      </c>
      <c r="C17" t="s">
        <v>943</v>
      </c>
      <c r="D17" t="s">
        <v>829</v>
      </c>
      <c r="E17" t="s">
        <v>0</v>
      </c>
      <c r="F17" t="s">
        <v>0</v>
      </c>
      <c r="G17" t="s">
        <v>0</v>
      </c>
      <c r="H17" s="11">
        <v>260.202</v>
      </c>
      <c r="I17" s="11">
        <v>3.641</v>
      </c>
      <c r="J17" s="11">
        <v>1.7429999999999999</v>
      </c>
      <c r="K17" s="11">
        <v>113.181</v>
      </c>
      <c r="L17" s="11">
        <v>0</v>
      </c>
      <c r="M17" s="12">
        <v>16123</v>
      </c>
      <c r="N17" s="12">
        <v>0</v>
      </c>
      <c r="O17" s="12">
        <v>10390</v>
      </c>
      <c r="P17" s="12">
        <v>19049</v>
      </c>
      <c r="Q17" s="12">
        <v>0</v>
      </c>
      <c r="R17" s="1">
        <f t="shared" si="0"/>
        <v>4195236.8459999999</v>
      </c>
      <c r="S17" s="1">
        <f t="shared" si="1"/>
        <v>0</v>
      </c>
      <c r="T17" s="1">
        <f t="shared" si="2"/>
        <v>18109.77</v>
      </c>
      <c r="U17" s="1">
        <f t="shared" si="3"/>
        <v>2155984.8689999999</v>
      </c>
      <c r="V17" s="1">
        <f t="shared" si="4"/>
        <v>0</v>
      </c>
      <c r="W17" s="1">
        <f t="shared" si="5"/>
        <v>2174094.639</v>
      </c>
      <c r="X17" s="1">
        <f t="shared" si="6"/>
        <v>6369331.4849999994</v>
      </c>
    </row>
    <row r="18" spans="1:24">
      <c r="A18">
        <v>2021</v>
      </c>
      <c r="B18" t="s">
        <v>828</v>
      </c>
      <c r="C18" t="s">
        <v>827</v>
      </c>
      <c r="D18" t="s">
        <v>826</v>
      </c>
      <c r="E18" t="s">
        <v>0</v>
      </c>
      <c r="F18" t="s">
        <v>0</v>
      </c>
      <c r="G18" t="s">
        <v>0</v>
      </c>
      <c r="H18" s="11">
        <v>958.32500000000005</v>
      </c>
      <c r="I18" s="11">
        <v>21.099999999999998</v>
      </c>
      <c r="J18" s="11">
        <v>148.07500000000002</v>
      </c>
      <c r="K18" s="11">
        <v>0.875</v>
      </c>
      <c r="L18" s="11">
        <v>0</v>
      </c>
      <c r="M18" s="12">
        <v>16123</v>
      </c>
      <c r="N18" s="12">
        <v>0</v>
      </c>
      <c r="O18" s="12">
        <v>10390</v>
      </c>
      <c r="P18" s="12">
        <v>19049</v>
      </c>
      <c r="Q18" s="12">
        <v>0</v>
      </c>
      <c r="R18" s="1">
        <f t="shared" si="0"/>
        <v>15451073.975000001</v>
      </c>
      <c r="S18" s="1">
        <f t="shared" si="1"/>
        <v>0</v>
      </c>
      <c r="T18" s="1">
        <f t="shared" si="2"/>
        <v>1538499.2500000002</v>
      </c>
      <c r="U18" s="1">
        <f t="shared" si="3"/>
        <v>16667.875</v>
      </c>
      <c r="V18" s="1">
        <f t="shared" si="4"/>
        <v>0</v>
      </c>
      <c r="W18" s="1">
        <f t="shared" si="5"/>
        <v>1555167.1250000002</v>
      </c>
      <c r="X18" s="1">
        <f t="shared" si="6"/>
        <v>17006241.100000001</v>
      </c>
    </row>
    <row r="19" spans="1:24">
      <c r="A19">
        <v>2021</v>
      </c>
      <c r="B19" t="s">
        <v>825</v>
      </c>
      <c r="C19" t="s">
        <v>944</v>
      </c>
      <c r="D19" t="s">
        <v>824</v>
      </c>
      <c r="E19" t="s">
        <v>0</v>
      </c>
      <c r="F19" t="s">
        <v>0</v>
      </c>
      <c r="G19" t="s">
        <v>0</v>
      </c>
      <c r="H19" s="11">
        <v>263.05</v>
      </c>
      <c r="I19" s="11">
        <v>4</v>
      </c>
      <c r="J19" s="11">
        <v>77.674999999999997</v>
      </c>
      <c r="K19" s="11">
        <v>31.774999999999999</v>
      </c>
      <c r="L19" s="11">
        <v>0</v>
      </c>
      <c r="M19" s="12">
        <v>16123</v>
      </c>
      <c r="N19" s="12">
        <v>0</v>
      </c>
      <c r="O19" s="12">
        <v>10390</v>
      </c>
      <c r="P19" s="12">
        <v>19049</v>
      </c>
      <c r="Q19" s="12">
        <v>0</v>
      </c>
      <c r="R19" s="1">
        <f t="shared" si="0"/>
        <v>4241155.1500000004</v>
      </c>
      <c r="S19" s="1">
        <f t="shared" si="1"/>
        <v>0</v>
      </c>
      <c r="T19" s="1">
        <f t="shared" si="2"/>
        <v>807043.25</v>
      </c>
      <c r="U19" s="1">
        <f t="shared" si="3"/>
        <v>605281.97499999998</v>
      </c>
      <c r="V19" s="1">
        <f t="shared" si="4"/>
        <v>0</v>
      </c>
      <c r="W19" s="1">
        <f t="shared" si="5"/>
        <v>1412325.2250000001</v>
      </c>
      <c r="X19" s="1">
        <f t="shared" si="6"/>
        <v>5653480.375</v>
      </c>
    </row>
    <row r="20" spans="1:24">
      <c r="A20">
        <v>2021</v>
      </c>
      <c r="B20" t="s">
        <v>823</v>
      </c>
      <c r="C20" t="s">
        <v>822</v>
      </c>
      <c r="D20" t="s">
        <v>821</v>
      </c>
      <c r="E20" t="s">
        <v>0</v>
      </c>
      <c r="F20" t="s">
        <v>0</v>
      </c>
      <c r="G20" t="s">
        <v>0</v>
      </c>
      <c r="H20" s="11">
        <v>852.05</v>
      </c>
      <c r="I20" s="11">
        <v>19.925000000000001</v>
      </c>
      <c r="J20" s="11">
        <v>25.65</v>
      </c>
      <c r="K20" s="11">
        <v>77.575000000000003</v>
      </c>
      <c r="L20" s="11">
        <v>0</v>
      </c>
      <c r="M20" s="12">
        <v>16123</v>
      </c>
      <c r="N20" s="12">
        <v>0</v>
      </c>
      <c r="O20" s="12">
        <v>10390</v>
      </c>
      <c r="P20" s="12">
        <v>19049</v>
      </c>
      <c r="Q20" s="12">
        <v>0</v>
      </c>
      <c r="R20" s="1">
        <f t="shared" si="0"/>
        <v>13737602.149999999</v>
      </c>
      <c r="S20" s="1">
        <f t="shared" si="1"/>
        <v>0</v>
      </c>
      <c r="T20" s="1">
        <f t="shared" si="2"/>
        <v>266503.5</v>
      </c>
      <c r="U20" s="1">
        <f t="shared" si="3"/>
        <v>1477726.175</v>
      </c>
      <c r="V20" s="1">
        <f t="shared" si="4"/>
        <v>0</v>
      </c>
      <c r="W20" s="1">
        <f t="shared" si="5"/>
        <v>1744229.675</v>
      </c>
      <c r="X20" s="1">
        <f t="shared" si="6"/>
        <v>15481831.824999999</v>
      </c>
    </row>
    <row r="21" spans="1:24">
      <c r="A21">
        <v>2021</v>
      </c>
      <c r="B21" t="s">
        <v>820</v>
      </c>
      <c r="C21" t="s">
        <v>819</v>
      </c>
      <c r="D21" t="s">
        <v>818</v>
      </c>
      <c r="E21" t="s">
        <v>670</v>
      </c>
      <c r="F21" t="s">
        <v>0</v>
      </c>
      <c r="G21" t="s">
        <v>0</v>
      </c>
      <c r="H21" s="11">
        <v>1167.6940000000002</v>
      </c>
      <c r="I21" s="11">
        <v>37.923000000000002</v>
      </c>
      <c r="J21" s="11">
        <v>94.716999999999999</v>
      </c>
      <c r="K21" s="11">
        <v>9.5129999999999999</v>
      </c>
      <c r="L21" s="11">
        <v>0</v>
      </c>
      <c r="M21" s="12">
        <v>16123</v>
      </c>
      <c r="N21" s="12">
        <v>0</v>
      </c>
      <c r="O21" s="12">
        <v>10390</v>
      </c>
      <c r="P21" s="12">
        <v>19049</v>
      </c>
      <c r="Q21" s="12">
        <v>0</v>
      </c>
      <c r="R21" s="1">
        <f t="shared" si="0"/>
        <v>18826730.362000003</v>
      </c>
      <c r="S21" s="1">
        <f t="shared" si="1"/>
        <v>0</v>
      </c>
      <c r="T21" s="1">
        <f t="shared" si="2"/>
        <v>984109.63</v>
      </c>
      <c r="U21" s="1">
        <f t="shared" si="3"/>
        <v>181213.13699999999</v>
      </c>
      <c r="V21" s="1">
        <f t="shared" si="4"/>
        <v>0</v>
      </c>
      <c r="W21" s="1">
        <f t="shared" si="5"/>
        <v>1165322.767</v>
      </c>
      <c r="X21" s="1">
        <f t="shared" si="6"/>
        <v>19992053.129000004</v>
      </c>
    </row>
    <row r="22" spans="1:24">
      <c r="A22">
        <v>2021</v>
      </c>
      <c r="B22" t="s">
        <v>817</v>
      </c>
      <c r="C22" t="s">
        <v>816</v>
      </c>
      <c r="D22" t="s">
        <v>815</v>
      </c>
      <c r="E22" t="s">
        <v>814</v>
      </c>
      <c r="F22" t="s">
        <v>0</v>
      </c>
      <c r="G22" t="s">
        <v>0</v>
      </c>
      <c r="H22" s="11">
        <v>470.92</v>
      </c>
      <c r="I22" s="11">
        <v>28.342000000000002</v>
      </c>
      <c r="J22" s="11">
        <v>10.737</v>
      </c>
      <c r="K22" s="11">
        <v>76.158000000000001</v>
      </c>
      <c r="L22" s="11">
        <v>0</v>
      </c>
      <c r="M22" s="12">
        <v>16123</v>
      </c>
      <c r="N22" s="12">
        <v>0</v>
      </c>
      <c r="O22" s="12">
        <v>10390</v>
      </c>
      <c r="P22" s="12">
        <v>19049</v>
      </c>
      <c r="Q22" s="12">
        <v>0</v>
      </c>
      <c r="R22" s="1">
        <f t="shared" si="0"/>
        <v>7592643.1600000001</v>
      </c>
      <c r="S22" s="1">
        <f t="shared" si="1"/>
        <v>0</v>
      </c>
      <c r="T22" s="1">
        <f t="shared" si="2"/>
        <v>111557.43000000001</v>
      </c>
      <c r="U22" s="1">
        <f t="shared" si="3"/>
        <v>1450733.7420000001</v>
      </c>
      <c r="V22" s="1">
        <f t="shared" si="4"/>
        <v>0</v>
      </c>
      <c r="W22" s="1">
        <f t="shared" si="5"/>
        <v>1562291.172</v>
      </c>
      <c r="X22" s="1">
        <f t="shared" si="6"/>
        <v>9154934.3320000004</v>
      </c>
    </row>
    <row r="23" spans="1:24">
      <c r="A23">
        <v>2021</v>
      </c>
      <c r="B23" t="s">
        <v>813</v>
      </c>
      <c r="C23" t="s">
        <v>812</v>
      </c>
      <c r="D23" t="s">
        <v>811</v>
      </c>
      <c r="E23" t="s">
        <v>810</v>
      </c>
      <c r="F23" t="s">
        <v>0</v>
      </c>
      <c r="G23" t="s">
        <v>0</v>
      </c>
      <c r="H23" s="11">
        <v>928.72500000000002</v>
      </c>
      <c r="I23" s="11">
        <v>35.650000000000006</v>
      </c>
      <c r="J23" s="11">
        <v>62.050000000000004</v>
      </c>
      <c r="K23" s="11">
        <v>127.8</v>
      </c>
      <c r="L23" s="11">
        <v>0</v>
      </c>
      <c r="M23" s="12">
        <v>16123</v>
      </c>
      <c r="N23" s="12">
        <v>0</v>
      </c>
      <c r="O23" s="12">
        <v>10390</v>
      </c>
      <c r="P23" s="12">
        <v>19049</v>
      </c>
      <c r="Q23" s="12">
        <v>0</v>
      </c>
      <c r="R23" s="1">
        <f t="shared" si="0"/>
        <v>14973833.175000001</v>
      </c>
      <c r="S23" s="1">
        <f t="shared" si="1"/>
        <v>0</v>
      </c>
      <c r="T23" s="1">
        <f t="shared" si="2"/>
        <v>644699.5</v>
      </c>
      <c r="U23" s="1">
        <f t="shared" si="3"/>
        <v>2434462.1999999997</v>
      </c>
      <c r="V23" s="1">
        <f t="shared" si="4"/>
        <v>0</v>
      </c>
      <c r="W23" s="1">
        <f t="shared" si="5"/>
        <v>3079161.6999999997</v>
      </c>
      <c r="X23" s="1">
        <f t="shared" si="6"/>
        <v>18052994.875</v>
      </c>
    </row>
    <row r="24" spans="1:24">
      <c r="A24">
        <v>2021</v>
      </c>
      <c r="B24" t="s">
        <v>809</v>
      </c>
      <c r="C24" t="s">
        <v>808</v>
      </c>
      <c r="D24" t="s">
        <v>807</v>
      </c>
      <c r="E24" t="s">
        <v>0</v>
      </c>
      <c r="F24" t="s">
        <v>0</v>
      </c>
      <c r="G24" t="s">
        <v>0</v>
      </c>
      <c r="H24" s="11">
        <v>658.947</v>
      </c>
      <c r="I24" s="11">
        <v>42.652000000000001</v>
      </c>
      <c r="J24" s="11">
        <v>94.656999999999996</v>
      </c>
      <c r="K24" s="11">
        <v>0</v>
      </c>
      <c r="L24" s="11">
        <v>0</v>
      </c>
      <c r="M24" s="12">
        <v>16123</v>
      </c>
      <c r="N24" s="12">
        <v>0</v>
      </c>
      <c r="O24" s="12">
        <v>10390</v>
      </c>
      <c r="P24" s="12">
        <v>19049</v>
      </c>
      <c r="Q24" s="12">
        <v>0</v>
      </c>
      <c r="R24" s="1">
        <f t="shared" si="0"/>
        <v>10624202.481000001</v>
      </c>
      <c r="S24" s="1">
        <f t="shared" si="1"/>
        <v>0</v>
      </c>
      <c r="T24" s="1">
        <f t="shared" si="2"/>
        <v>983486.23</v>
      </c>
      <c r="U24" s="1">
        <f t="shared" si="3"/>
        <v>0</v>
      </c>
      <c r="V24" s="1">
        <f t="shared" si="4"/>
        <v>0</v>
      </c>
      <c r="W24" s="1">
        <f t="shared" si="5"/>
        <v>983486.23</v>
      </c>
      <c r="X24" s="1">
        <f t="shared" si="6"/>
        <v>11607688.711000001</v>
      </c>
    </row>
    <row r="25" spans="1:24">
      <c r="A25">
        <v>2021</v>
      </c>
      <c r="B25" t="s">
        <v>806</v>
      </c>
      <c r="C25" t="s">
        <v>805</v>
      </c>
      <c r="D25" t="s">
        <v>804</v>
      </c>
      <c r="E25" t="s">
        <v>803</v>
      </c>
      <c r="F25" t="s">
        <v>802</v>
      </c>
      <c r="G25" t="s">
        <v>0</v>
      </c>
      <c r="H25" s="11">
        <v>1197.606</v>
      </c>
      <c r="I25" s="11">
        <v>42.283000000000001</v>
      </c>
      <c r="J25" s="11">
        <v>96.718000000000004</v>
      </c>
      <c r="K25" s="11">
        <v>0</v>
      </c>
      <c r="L25" s="11">
        <v>0</v>
      </c>
      <c r="M25" s="12">
        <v>16123</v>
      </c>
      <c r="N25" s="12">
        <v>0</v>
      </c>
      <c r="O25" s="12">
        <v>10390</v>
      </c>
      <c r="P25" s="12">
        <v>19049</v>
      </c>
      <c r="Q25" s="12">
        <v>0</v>
      </c>
      <c r="R25" s="1">
        <f t="shared" si="0"/>
        <v>19309001.537999999</v>
      </c>
      <c r="S25" s="1">
        <f t="shared" si="1"/>
        <v>0</v>
      </c>
      <c r="T25" s="1">
        <f t="shared" si="2"/>
        <v>1004900.02</v>
      </c>
      <c r="U25" s="1">
        <f t="shared" si="3"/>
        <v>0</v>
      </c>
      <c r="V25" s="1">
        <f t="shared" si="4"/>
        <v>0</v>
      </c>
      <c r="W25" s="1">
        <f t="shared" si="5"/>
        <v>1004900.02</v>
      </c>
      <c r="X25" s="1">
        <f t="shared" si="6"/>
        <v>20313901.557999998</v>
      </c>
    </row>
    <row r="26" spans="1:24">
      <c r="A26">
        <v>2021</v>
      </c>
      <c r="B26" t="s">
        <v>801</v>
      </c>
      <c r="C26" t="s">
        <v>800</v>
      </c>
      <c r="D26" t="s">
        <v>799</v>
      </c>
      <c r="E26" t="s">
        <v>682</v>
      </c>
      <c r="F26" t="s">
        <v>0</v>
      </c>
      <c r="G26" t="s">
        <v>0</v>
      </c>
      <c r="H26" s="11">
        <v>1154.4000000000001</v>
      </c>
      <c r="I26" s="11">
        <v>14.65</v>
      </c>
      <c r="J26" s="11">
        <v>58.024999999999999</v>
      </c>
      <c r="K26" s="11">
        <v>59.9</v>
      </c>
      <c r="L26" s="11">
        <v>0</v>
      </c>
      <c r="M26" s="12">
        <v>16123</v>
      </c>
      <c r="N26" s="12">
        <v>0</v>
      </c>
      <c r="O26" s="12">
        <v>10390</v>
      </c>
      <c r="P26" s="12">
        <v>19049</v>
      </c>
      <c r="Q26" s="12">
        <v>0</v>
      </c>
      <c r="R26" s="1">
        <f t="shared" si="0"/>
        <v>18612391.200000003</v>
      </c>
      <c r="S26" s="1">
        <f t="shared" si="1"/>
        <v>0</v>
      </c>
      <c r="T26" s="1">
        <f t="shared" si="2"/>
        <v>602879.75</v>
      </c>
      <c r="U26" s="1">
        <f t="shared" si="3"/>
        <v>1141035.0999999999</v>
      </c>
      <c r="V26" s="1">
        <f t="shared" si="4"/>
        <v>0</v>
      </c>
      <c r="W26" s="1">
        <f t="shared" si="5"/>
        <v>1743914.8499999999</v>
      </c>
      <c r="X26" s="1">
        <f t="shared" si="6"/>
        <v>20356306.050000004</v>
      </c>
    </row>
    <row r="27" spans="1:24">
      <c r="A27">
        <v>2021</v>
      </c>
      <c r="B27" t="s">
        <v>798</v>
      </c>
      <c r="C27" t="s">
        <v>797</v>
      </c>
      <c r="D27" t="s">
        <v>794</v>
      </c>
      <c r="E27" t="s">
        <v>0</v>
      </c>
      <c r="F27" t="s">
        <v>0</v>
      </c>
      <c r="G27" t="s">
        <v>0</v>
      </c>
      <c r="H27" s="11">
        <v>353.43600000000004</v>
      </c>
      <c r="I27" s="11">
        <v>7.9220000000000006</v>
      </c>
      <c r="J27" s="11">
        <v>28.872</v>
      </c>
      <c r="K27" s="11">
        <v>30.386000000000003</v>
      </c>
      <c r="L27" s="11">
        <v>0</v>
      </c>
      <c r="M27" s="12">
        <v>16123</v>
      </c>
      <c r="N27" s="12">
        <v>0</v>
      </c>
      <c r="O27" s="12">
        <v>10390</v>
      </c>
      <c r="P27" s="12">
        <v>19049</v>
      </c>
      <c r="Q27" s="12">
        <v>0</v>
      </c>
      <c r="R27" s="1">
        <f t="shared" si="0"/>
        <v>5698448.6280000005</v>
      </c>
      <c r="S27" s="1">
        <f t="shared" si="1"/>
        <v>0</v>
      </c>
      <c r="T27" s="1">
        <f t="shared" si="2"/>
        <v>299980.08</v>
      </c>
      <c r="U27" s="1">
        <f t="shared" si="3"/>
        <v>578822.91400000011</v>
      </c>
      <c r="V27" s="1">
        <f t="shared" si="4"/>
        <v>0</v>
      </c>
      <c r="W27" s="1">
        <f t="shared" si="5"/>
        <v>878802.99400000018</v>
      </c>
      <c r="X27" s="1">
        <f t="shared" si="6"/>
        <v>6577251.6220000004</v>
      </c>
    </row>
    <row r="28" spans="1:24">
      <c r="A28">
        <v>2021</v>
      </c>
      <c r="B28" t="s">
        <v>796</v>
      </c>
      <c r="C28" t="s">
        <v>795</v>
      </c>
      <c r="D28" t="s">
        <v>794</v>
      </c>
      <c r="E28" t="s">
        <v>0</v>
      </c>
      <c r="F28" t="s">
        <v>0</v>
      </c>
      <c r="G28" t="s">
        <v>0</v>
      </c>
      <c r="H28" s="11">
        <v>256.27499999999998</v>
      </c>
      <c r="I28" s="11">
        <v>17.625</v>
      </c>
      <c r="J28" s="11">
        <v>1</v>
      </c>
      <c r="K28" s="11">
        <v>26.725000000000001</v>
      </c>
      <c r="L28" s="11">
        <v>0</v>
      </c>
      <c r="M28" s="12">
        <v>16123</v>
      </c>
      <c r="N28" s="12">
        <v>0</v>
      </c>
      <c r="O28" s="12">
        <v>10390</v>
      </c>
      <c r="P28" s="12">
        <v>19049</v>
      </c>
      <c r="Q28" s="12">
        <v>0</v>
      </c>
      <c r="R28" s="1">
        <f t="shared" si="0"/>
        <v>4131921.8249999997</v>
      </c>
      <c r="S28" s="1">
        <f t="shared" si="1"/>
        <v>0</v>
      </c>
      <c r="T28" s="1">
        <f t="shared" si="2"/>
        <v>10390</v>
      </c>
      <c r="U28" s="1">
        <f t="shared" si="3"/>
        <v>509084.52500000002</v>
      </c>
      <c r="V28" s="1">
        <f t="shared" si="4"/>
        <v>0</v>
      </c>
      <c r="W28" s="1">
        <f t="shared" si="5"/>
        <v>519474.52500000002</v>
      </c>
      <c r="X28" s="1">
        <f t="shared" si="6"/>
        <v>4651396.3499999996</v>
      </c>
    </row>
    <row r="29" spans="1:24">
      <c r="A29">
        <v>2021</v>
      </c>
      <c r="B29" t="s">
        <v>793</v>
      </c>
      <c r="C29" t="s">
        <v>792</v>
      </c>
      <c r="D29" t="s">
        <v>791</v>
      </c>
      <c r="E29" t="s">
        <v>0</v>
      </c>
      <c r="F29" t="s">
        <v>0</v>
      </c>
      <c r="G29" t="s">
        <v>0</v>
      </c>
      <c r="H29" s="11">
        <v>499.25400000000002</v>
      </c>
      <c r="I29" s="11">
        <v>15.281000000000001</v>
      </c>
      <c r="J29" s="11">
        <v>34.512999999999998</v>
      </c>
      <c r="K29" s="11">
        <v>62.565000000000005</v>
      </c>
      <c r="L29" s="11">
        <v>0</v>
      </c>
      <c r="M29" s="12">
        <v>16123</v>
      </c>
      <c r="N29" s="12">
        <v>0</v>
      </c>
      <c r="O29" s="12">
        <v>10390</v>
      </c>
      <c r="P29" s="12">
        <v>19049</v>
      </c>
      <c r="Q29" s="12">
        <v>0</v>
      </c>
      <c r="R29" s="1">
        <f t="shared" si="0"/>
        <v>8049472.2420000006</v>
      </c>
      <c r="S29" s="1">
        <f t="shared" si="1"/>
        <v>0</v>
      </c>
      <c r="T29" s="1">
        <f t="shared" si="2"/>
        <v>358590.07</v>
      </c>
      <c r="U29" s="1">
        <f t="shared" si="3"/>
        <v>1191800.6850000001</v>
      </c>
      <c r="V29" s="1">
        <f t="shared" si="4"/>
        <v>0</v>
      </c>
      <c r="W29" s="1">
        <f t="shared" si="5"/>
        <v>1550390.7550000001</v>
      </c>
      <c r="X29" s="1">
        <f t="shared" si="6"/>
        <v>9599862.9970000014</v>
      </c>
    </row>
    <row r="30" spans="1:24">
      <c r="A30">
        <v>2021</v>
      </c>
      <c r="B30" t="s">
        <v>790</v>
      </c>
      <c r="C30" t="s">
        <v>789</v>
      </c>
      <c r="D30" t="s">
        <v>788</v>
      </c>
      <c r="E30" t="s">
        <v>737</v>
      </c>
      <c r="F30" t="s">
        <v>787</v>
      </c>
      <c r="G30" t="s">
        <v>0</v>
      </c>
      <c r="H30" s="11">
        <v>1631.0049999999999</v>
      </c>
      <c r="I30" s="11">
        <v>34.446999999999996</v>
      </c>
      <c r="J30" s="11">
        <v>20.158000000000001</v>
      </c>
      <c r="K30" s="11">
        <v>157.94699999999997</v>
      </c>
      <c r="L30" s="11">
        <v>0</v>
      </c>
      <c r="M30" s="12">
        <v>16123</v>
      </c>
      <c r="N30" s="12">
        <v>0</v>
      </c>
      <c r="O30" s="12">
        <v>10390</v>
      </c>
      <c r="P30" s="12">
        <v>19049</v>
      </c>
      <c r="Q30" s="12">
        <v>0</v>
      </c>
      <c r="R30" s="1">
        <f t="shared" si="0"/>
        <v>26296693.614999998</v>
      </c>
      <c r="S30" s="1">
        <f t="shared" si="1"/>
        <v>0</v>
      </c>
      <c r="T30" s="1">
        <f t="shared" si="2"/>
        <v>209441.62000000002</v>
      </c>
      <c r="U30" s="1">
        <f t="shared" si="3"/>
        <v>3008732.4029999995</v>
      </c>
      <c r="V30" s="1">
        <f t="shared" si="4"/>
        <v>0</v>
      </c>
      <c r="W30" s="1">
        <f t="shared" si="5"/>
        <v>3218174.0229999996</v>
      </c>
      <c r="X30" s="1">
        <f t="shared" si="6"/>
        <v>29514867.637999997</v>
      </c>
    </row>
    <row r="31" spans="1:24">
      <c r="A31">
        <v>2021</v>
      </c>
      <c r="B31" t="s">
        <v>786</v>
      </c>
      <c r="C31" t="s">
        <v>785</v>
      </c>
      <c r="D31" t="s">
        <v>784</v>
      </c>
      <c r="E31" t="s">
        <v>783</v>
      </c>
      <c r="F31" t="s">
        <v>0</v>
      </c>
      <c r="G31" t="s">
        <v>0</v>
      </c>
      <c r="H31" s="11">
        <v>845.375</v>
      </c>
      <c r="I31" s="11">
        <v>21.4</v>
      </c>
      <c r="J31" s="11">
        <v>28.125</v>
      </c>
      <c r="K31" s="11">
        <v>42.3</v>
      </c>
      <c r="L31" s="11">
        <v>0</v>
      </c>
      <c r="M31" s="12">
        <v>16123</v>
      </c>
      <c r="N31" s="12">
        <v>0</v>
      </c>
      <c r="O31" s="12">
        <v>10390</v>
      </c>
      <c r="P31" s="12">
        <v>19049</v>
      </c>
      <c r="Q31" s="12">
        <v>0</v>
      </c>
      <c r="R31" s="1">
        <f t="shared" si="0"/>
        <v>13629981.125</v>
      </c>
      <c r="S31" s="1">
        <f t="shared" si="1"/>
        <v>0</v>
      </c>
      <c r="T31" s="1">
        <f t="shared" si="2"/>
        <v>292218.75</v>
      </c>
      <c r="U31" s="1">
        <f t="shared" si="3"/>
        <v>805772.7</v>
      </c>
      <c r="V31" s="1">
        <f t="shared" si="4"/>
        <v>0</v>
      </c>
      <c r="W31" s="1">
        <f t="shared" si="5"/>
        <v>1097991.45</v>
      </c>
      <c r="X31" s="1">
        <f t="shared" si="6"/>
        <v>14727972.574999999</v>
      </c>
    </row>
    <row r="32" spans="1:24">
      <c r="A32">
        <v>2021</v>
      </c>
      <c r="B32" t="s">
        <v>782</v>
      </c>
      <c r="C32" t="s">
        <v>781</v>
      </c>
      <c r="D32" t="s">
        <v>780</v>
      </c>
      <c r="E32" t="s">
        <v>0</v>
      </c>
      <c r="F32" t="s">
        <v>0</v>
      </c>
      <c r="G32" t="s">
        <v>0</v>
      </c>
      <c r="H32" s="11">
        <v>390.3</v>
      </c>
      <c r="I32" s="11">
        <v>9.2249999999999996</v>
      </c>
      <c r="J32" s="11">
        <v>76.7</v>
      </c>
      <c r="K32" s="11">
        <v>1.7749999999999999</v>
      </c>
      <c r="L32" s="11">
        <v>0</v>
      </c>
      <c r="M32" s="12">
        <v>16123</v>
      </c>
      <c r="N32" s="12">
        <v>0</v>
      </c>
      <c r="O32" s="12">
        <v>10390</v>
      </c>
      <c r="P32" s="12">
        <v>19049</v>
      </c>
      <c r="Q32" s="12">
        <v>0</v>
      </c>
      <c r="R32" s="1">
        <f t="shared" si="0"/>
        <v>6292806.9000000004</v>
      </c>
      <c r="S32" s="1">
        <f t="shared" si="1"/>
        <v>0</v>
      </c>
      <c r="T32" s="1">
        <f t="shared" si="2"/>
        <v>796913</v>
      </c>
      <c r="U32" s="1">
        <f t="shared" si="3"/>
        <v>33811.974999999999</v>
      </c>
      <c r="V32" s="1">
        <f t="shared" si="4"/>
        <v>0</v>
      </c>
      <c r="W32" s="1">
        <f t="shared" si="5"/>
        <v>830724.97499999998</v>
      </c>
      <c r="X32" s="1">
        <f t="shared" si="6"/>
        <v>7123531.875</v>
      </c>
    </row>
    <row r="33" spans="1:24">
      <c r="A33">
        <v>2021</v>
      </c>
      <c r="B33" t="s">
        <v>779</v>
      </c>
      <c r="C33" t="s">
        <v>778</v>
      </c>
      <c r="D33" t="s">
        <v>777</v>
      </c>
      <c r="E33" t="s">
        <v>0</v>
      </c>
      <c r="F33" t="s">
        <v>0</v>
      </c>
      <c r="G33" t="s">
        <v>0</v>
      </c>
      <c r="H33" s="11">
        <v>211.58800000000002</v>
      </c>
      <c r="I33" s="11">
        <v>8.3840000000000003</v>
      </c>
      <c r="J33" s="11">
        <v>0</v>
      </c>
      <c r="K33" s="11">
        <v>26.975000000000001</v>
      </c>
      <c r="L33" s="11">
        <v>0</v>
      </c>
      <c r="M33" s="12">
        <v>16123</v>
      </c>
      <c r="N33" s="12">
        <v>0</v>
      </c>
      <c r="O33" s="12">
        <v>10390</v>
      </c>
      <c r="P33" s="12">
        <v>19049</v>
      </c>
      <c r="Q33" s="12">
        <v>0</v>
      </c>
      <c r="R33" s="1">
        <f t="shared" si="0"/>
        <v>3411433.3240000005</v>
      </c>
      <c r="S33" s="1">
        <f t="shared" si="1"/>
        <v>0</v>
      </c>
      <c r="T33" s="1">
        <f t="shared" si="2"/>
        <v>0</v>
      </c>
      <c r="U33" s="1">
        <f t="shared" si="3"/>
        <v>513846.77500000002</v>
      </c>
      <c r="V33" s="1">
        <f t="shared" si="4"/>
        <v>0</v>
      </c>
      <c r="W33" s="1">
        <f t="shared" si="5"/>
        <v>513846.77500000002</v>
      </c>
      <c r="X33" s="1">
        <f t="shared" si="6"/>
        <v>3925280.0990000004</v>
      </c>
    </row>
    <row r="34" spans="1:24">
      <c r="A34">
        <v>2021</v>
      </c>
      <c r="B34" t="s">
        <v>776</v>
      </c>
      <c r="C34" t="s">
        <v>775</v>
      </c>
      <c r="D34" t="s">
        <v>774</v>
      </c>
      <c r="E34" t="s">
        <v>773</v>
      </c>
      <c r="F34" t="s">
        <v>0</v>
      </c>
      <c r="G34" t="s">
        <v>0</v>
      </c>
      <c r="H34" s="11">
        <v>371.70700000000005</v>
      </c>
      <c r="I34" s="11">
        <v>15</v>
      </c>
      <c r="J34" s="11">
        <v>4.9510000000000005</v>
      </c>
      <c r="K34" s="11">
        <v>53.463000000000001</v>
      </c>
      <c r="L34" s="11">
        <v>0</v>
      </c>
      <c r="M34" s="12">
        <v>16123</v>
      </c>
      <c r="N34" s="12">
        <v>0</v>
      </c>
      <c r="O34" s="12">
        <v>10390</v>
      </c>
      <c r="P34" s="12">
        <v>19049</v>
      </c>
      <c r="Q34" s="12">
        <v>0</v>
      </c>
      <c r="R34" s="1">
        <f t="shared" si="0"/>
        <v>5993031.9610000011</v>
      </c>
      <c r="S34" s="1">
        <f t="shared" si="1"/>
        <v>0</v>
      </c>
      <c r="T34" s="1">
        <f t="shared" si="2"/>
        <v>51440.890000000007</v>
      </c>
      <c r="U34" s="1">
        <f t="shared" si="3"/>
        <v>1018416.687</v>
      </c>
      <c r="V34" s="1">
        <f t="shared" si="4"/>
        <v>0</v>
      </c>
      <c r="W34" s="1">
        <f t="shared" si="5"/>
        <v>1069857.577</v>
      </c>
      <c r="X34" s="1">
        <f t="shared" si="6"/>
        <v>7062889.5380000006</v>
      </c>
    </row>
    <row r="35" spans="1:24">
      <c r="A35">
        <v>2021</v>
      </c>
      <c r="B35" t="s">
        <v>772</v>
      </c>
      <c r="C35" t="s">
        <v>771</v>
      </c>
      <c r="D35" t="s">
        <v>770</v>
      </c>
      <c r="E35" t="s">
        <v>0</v>
      </c>
      <c r="F35" t="s">
        <v>0</v>
      </c>
      <c r="G35" t="s">
        <v>0</v>
      </c>
      <c r="H35" s="11">
        <v>553.77499999999998</v>
      </c>
      <c r="I35" s="11">
        <v>18.8</v>
      </c>
      <c r="J35" s="11">
        <v>4.6500000000000004</v>
      </c>
      <c r="K35" s="11">
        <v>48.050000000000004</v>
      </c>
      <c r="L35" s="11">
        <v>0</v>
      </c>
      <c r="M35" s="12">
        <v>16123</v>
      </c>
      <c r="N35" s="12">
        <v>0</v>
      </c>
      <c r="O35" s="12">
        <v>10390</v>
      </c>
      <c r="P35" s="12">
        <v>19049</v>
      </c>
      <c r="Q35" s="12">
        <v>0</v>
      </c>
      <c r="R35" s="1">
        <f t="shared" si="0"/>
        <v>8928514.3249999993</v>
      </c>
      <c r="S35" s="1">
        <f t="shared" si="1"/>
        <v>0</v>
      </c>
      <c r="T35" s="1">
        <f t="shared" si="2"/>
        <v>48313.500000000007</v>
      </c>
      <c r="U35" s="1">
        <f t="shared" si="3"/>
        <v>915304.45000000007</v>
      </c>
      <c r="V35" s="1">
        <f t="shared" si="4"/>
        <v>0</v>
      </c>
      <c r="W35" s="1">
        <f t="shared" si="5"/>
        <v>963617.95000000007</v>
      </c>
      <c r="X35" s="1">
        <f t="shared" si="6"/>
        <v>9892132.2749999985</v>
      </c>
    </row>
    <row r="36" spans="1:24">
      <c r="A36">
        <v>2021</v>
      </c>
      <c r="B36" t="s">
        <v>769</v>
      </c>
      <c r="C36" t="s">
        <v>768</v>
      </c>
      <c r="D36" t="s">
        <v>593</v>
      </c>
      <c r="E36" t="s">
        <v>592</v>
      </c>
      <c r="F36" t="s">
        <v>0</v>
      </c>
      <c r="G36" t="s">
        <v>0</v>
      </c>
      <c r="H36" s="11">
        <v>667.33299999999997</v>
      </c>
      <c r="I36" s="11">
        <v>4.4350000000000005</v>
      </c>
      <c r="J36" s="11">
        <v>9.0510000000000002</v>
      </c>
      <c r="K36" s="11">
        <v>95.10299999999998</v>
      </c>
      <c r="L36" s="11">
        <v>0</v>
      </c>
      <c r="M36" s="12">
        <v>16123</v>
      </c>
      <c r="N36" s="12">
        <v>0</v>
      </c>
      <c r="O36" s="12">
        <v>10390</v>
      </c>
      <c r="P36" s="12">
        <v>19049</v>
      </c>
      <c r="Q36" s="12">
        <v>0</v>
      </c>
      <c r="R36" s="1">
        <f t="shared" si="0"/>
        <v>10759409.958999999</v>
      </c>
      <c r="S36" s="1">
        <f t="shared" si="1"/>
        <v>0</v>
      </c>
      <c r="T36" s="1">
        <f t="shared" si="2"/>
        <v>94039.89</v>
      </c>
      <c r="U36" s="1">
        <f t="shared" si="3"/>
        <v>1811617.0469999996</v>
      </c>
      <c r="V36" s="1">
        <f t="shared" si="4"/>
        <v>0</v>
      </c>
      <c r="W36" s="1">
        <f t="shared" si="5"/>
        <v>1905656.9369999995</v>
      </c>
      <c r="X36" s="1">
        <f t="shared" si="6"/>
        <v>12665066.895999998</v>
      </c>
    </row>
    <row r="37" spans="1:24">
      <c r="A37">
        <v>2021</v>
      </c>
      <c r="B37" t="s">
        <v>767</v>
      </c>
      <c r="C37" t="s">
        <v>766</v>
      </c>
      <c r="D37" t="s">
        <v>765</v>
      </c>
      <c r="E37" t="s">
        <v>0</v>
      </c>
      <c r="F37" t="s">
        <v>0</v>
      </c>
      <c r="G37" t="s">
        <v>0</v>
      </c>
      <c r="H37" s="11">
        <v>239.95100000000002</v>
      </c>
      <c r="I37" s="11">
        <v>7.59</v>
      </c>
      <c r="J37" s="11">
        <v>40.54</v>
      </c>
      <c r="K37" s="11">
        <v>0</v>
      </c>
      <c r="L37" s="11">
        <v>0</v>
      </c>
      <c r="M37" s="12">
        <v>16123</v>
      </c>
      <c r="N37" s="12">
        <v>0</v>
      </c>
      <c r="O37" s="12">
        <v>10390</v>
      </c>
      <c r="P37" s="12">
        <v>19049</v>
      </c>
      <c r="Q37" s="12">
        <v>0</v>
      </c>
      <c r="R37" s="1">
        <f t="shared" si="0"/>
        <v>3868729.9730000002</v>
      </c>
      <c r="S37" s="1">
        <f t="shared" si="1"/>
        <v>0</v>
      </c>
      <c r="T37" s="1">
        <f t="shared" si="2"/>
        <v>421210.6</v>
      </c>
      <c r="U37" s="1">
        <f t="shared" si="3"/>
        <v>0</v>
      </c>
      <c r="V37" s="1">
        <f t="shared" si="4"/>
        <v>0</v>
      </c>
      <c r="W37" s="1">
        <f t="shared" si="5"/>
        <v>421210.6</v>
      </c>
      <c r="X37" s="1">
        <f t="shared" si="6"/>
        <v>4289940.5729999999</v>
      </c>
    </row>
    <row r="38" spans="1:24">
      <c r="A38">
        <v>2021</v>
      </c>
      <c r="B38" t="s">
        <v>764</v>
      </c>
      <c r="C38" t="s">
        <v>763</v>
      </c>
      <c r="D38" t="s">
        <v>762</v>
      </c>
      <c r="E38" t="s">
        <v>761</v>
      </c>
      <c r="F38" t="s">
        <v>0</v>
      </c>
      <c r="G38" t="s">
        <v>0</v>
      </c>
      <c r="H38" s="11">
        <v>694.35200000000009</v>
      </c>
      <c r="I38" s="11">
        <v>22.41</v>
      </c>
      <c r="J38" s="11">
        <v>60.536999999999999</v>
      </c>
      <c r="K38" s="11">
        <v>0</v>
      </c>
      <c r="L38" s="11">
        <v>0</v>
      </c>
      <c r="M38" s="12">
        <v>16123</v>
      </c>
      <c r="N38" s="12">
        <v>0</v>
      </c>
      <c r="O38" s="12">
        <v>10390</v>
      </c>
      <c r="P38" s="12">
        <v>19049</v>
      </c>
      <c r="Q38" s="12">
        <v>0</v>
      </c>
      <c r="R38" s="1">
        <f t="shared" si="0"/>
        <v>11195037.296000002</v>
      </c>
      <c r="S38" s="1">
        <f t="shared" si="1"/>
        <v>0</v>
      </c>
      <c r="T38" s="1">
        <f t="shared" si="2"/>
        <v>628979.42999999993</v>
      </c>
      <c r="U38" s="1">
        <f t="shared" si="3"/>
        <v>0</v>
      </c>
      <c r="V38" s="1">
        <f t="shared" si="4"/>
        <v>0</v>
      </c>
      <c r="W38" s="1">
        <f t="shared" si="5"/>
        <v>628979.42999999993</v>
      </c>
      <c r="X38" s="1">
        <f t="shared" si="6"/>
        <v>11824016.726000002</v>
      </c>
    </row>
    <row r="39" spans="1:24">
      <c r="A39">
        <v>2021</v>
      </c>
      <c r="B39" t="s">
        <v>760</v>
      </c>
      <c r="C39" t="s">
        <v>759</v>
      </c>
      <c r="D39" t="s">
        <v>758</v>
      </c>
      <c r="E39" t="s">
        <v>757</v>
      </c>
      <c r="F39" t="s">
        <v>756</v>
      </c>
      <c r="G39" t="s">
        <v>0</v>
      </c>
      <c r="H39" s="11">
        <v>1351.796</v>
      </c>
      <c r="I39" s="11">
        <v>22.359000000000002</v>
      </c>
      <c r="J39" s="11">
        <v>122.20599999999999</v>
      </c>
      <c r="K39" s="11">
        <v>61.665999999999997</v>
      </c>
      <c r="L39" s="11">
        <v>0</v>
      </c>
      <c r="M39" s="12">
        <v>16123</v>
      </c>
      <c r="N39" s="12">
        <v>0</v>
      </c>
      <c r="O39" s="12">
        <v>10390</v>
      </c>
      <c r="P39" s="12">
        <v>19049</v>
      </c>
      <c r="Q39" s="12">
        <v>0</v>
      </c>
      <c r="R39" s="1">
        <f t="shared" si="0"/>
        <v>21795006.908</v>
      </c>
      <c r="S39" s="1">
        <f t="shared" si="1"/>
        <v>0</v>
      </c>
      <c r="T39" s="1">
        <f t="shared" si="2"/>
        <v>1269720.3399999999</v>
      </c>
      <c r="U39" s="1">
        <f t="shared" si="3"/>
        <v>1174675.6339999998</v>
      </c>
      <c r="V39" s="1">
        <f t="shared" si="4"/>
        <v>0</v>
      </c>
      <c r="W39" s="1">
        <f t="shared" si="5"/>
        <v>2444395.9739999995</v>
      </c>
      <c r="X39" s="1">
        <f t="shared" si="6"/>
        <v>24239402.881999999</v>
      </c>
    </row>
    <row r="40" spans="1:24">
      <c r="A40">
        <v>2021</v>
      </c>
      <c r="B40" t="s">
        <v>755</v>
      </c>
      <c r="C40" t="s">
        <v>754</v>
      </c>
      <c r="D40" t="s">
        <v>753</v>
      </c>
      <c r="E40" t="s">
        <v>752</v>
      </c>
      <c r="F40" t="s">
        <v>0</v>
      </c>
      <c r="G40" t="s">
        <v>0</v>
      </c>
      <c r="H40" s="11">
        <v>814.28400000000011</v>
      </c>
      <c r="I40" s="11">
        <v>32.436</v>
      </c>
      <c r="J40" s="11">
        <v>49.179000000000002</v>
      </c>
      <c r="K40" s="11">
        <v>0</v>
      </c>
      <c r="L40" s="11">
        <v>0</v>
      </c>
      <c r="M40" s="12">
        <v>16123</v>
      </c>
      <c r="N40" s="12">
        <v>0</v>
      </c>
      <c r="O40" s="12">
        <v>10390</v>
      </c>
      <c r="P40" s="12">
        <v>19049</v>
      </c>
      <c r="Q40" s="12">
        <v>0</v>
      </c>
      <c r="R40" s="1">
        <f t="shared" si="0"/>
        <v>13128700.932000002</v>
      </c>
      <c r="S40" s="1">
        <f t="shared" si="1"/>
        <v>0</v>
      </c>
      <c r="T40" s="1">
        <f t="shared" si="2"/>
        <v>510969.81</v>
      </c>
      <c r="U40" s="1">
        <f t="shared" si="3"/>
        <v>0</v>
      </c>
      <c r="V40" s="1">
        <f t="shared" si="4"/>
        <v>0</v>
      </c>
      <c r="W40" s="1">
        <f t="shared" si="5"/>
        <v>510969.81</v>
      </c>
      <c r="X40" s="1">
        <f t="shared" si="6"/>
        <v>13639670.742000002</v>
      </c>
    </row>
    <row r="41" spans="1:24">
      <c r="A41">
        <v>2021</v>
      </c>
      <c r="B41" t="s">
        <v>751</v>
      </c>
      <c r="C41" t="s">
        <v>750</v>
      </c>
      <c r="D41" t="s">
        <v>749</v>
      </c>
      <c r="E41" t="s">
        <v>0</v>
      </c>
      <c r="F41" t="s">
        <v>0</v>
      </c>
      <c r="G41" t="s">
        <v>0</v>
      </c>
      <c r="H41" s="11">
        <v>260.00400000000002</v>
      </c>
      <c r="I41" s="11">
        <v>2</v>
      </c>
      <c r="J41" s="11">
        <v>64.634999999999991</v>
      </c>
      <c r="K41" s="11">
        <v>3</v>
      </c>
      <c r="L41" s="11">
        <v>0</v>
      </c>
      <c r="M41" s="12">
        <v>16123</v>
      </c>
      <c r="N41" s="12">
        <v>0</v>
      </c>
      <c r="O41" s="12">
        <v>10390</v>
      </c>
      <c r="P41" s="12">
        <v>19049</v>
      </c>
      <c r="Q41" s="12">
        <v>0</v>
      </c>
      <c r="R41" s="1">
        <f t="shared" si="0"/>
        <v>4192044.4920000001</v>
      </c>
      <c r="S41" s="1">
        <f t="shared" si="1"/>
        <v>0</v>
      </c>
      <c r="T41" s="1">
        <f t="shared" si="2"/>
        <v>671557.64999999991</v>
      </c>
      <c r="U41" s="1">
        <f t="shared" si="3"/>
        <v>57147</v>
      </c>
      <c r="V41" s="1">
        <f t="shared" si="4"/>
        <v>0</v>
      </c>
      <c r="W41" s="1">
        <f t="shared" si="5"/>
        <v>728704.64999999991</v>
      </c>
      <c r="X41" s="1">
        <f t="shared" si="6"/>
        <v>4920749.142</v>
      </c>
    </row>
    <row r="42" spans="1:24">
      <c r="A42">
        <v>2021</v>
      </c>
      <c r="B42" t="s">
        <v>748</v>
      </c>
      <c r="C42" t="s">
        <v>747</v>
      </c>
      <c r="D42" t="s">
        <v>746</v>
      </c>
      <c r="E42" t="s">
        <v>0</v>
      </c>
      <c r="F42" t="s">
        <v>0</v>
      </c>
      <c r="G42" t="s">
        <v>0</v>
      </c>
      <c r="H42" s="11">
        <v>683.12</v>
      </c>
      <c r="I42" s="11">
        <v>37.127000000000002</v>
      </c>
      <c r="J42" s="11">
        <v>33.283000000000001</v>
      </c>
      <c r="K42" s="11">
        <v>48.228999999999992</v>
      </c>
      <c r="L42" s="11">
        <v>0</v>
      </c>
      <c r="M42" s="12">
        <v>16123</v>
      </c>
      <c r="N42" s="12">
        <v>0</v>
      </c>
      <c r="O42" s="12">
        <v>10390</v>
      </c>
      <c r="P42" s="12">
        <v>19049</v>
      </c>
      <c r="Q42" s="12">
        <v>0</v>
      </c>
      <c r="R42" s="1">
        <f t="shared" si="0"/>
        <v>11013943.76</v>
      </c>
      <c r="S42" s="1">
        <f t="shared" si="1"/>
        <v>0</v>
      </c>
      <c r="T42" s="1">
        <f t="shared" si="2"/>
        <v>345810.37</v>
      </c>
      <c r="U42" s="1">
        <f t="shared" si="3"/>
        <v>918714.2209999999</v>
      </c>
      <c r="V42" s="1">
        <f t="shared" si="4"/>
        <v>0</v>
      </c>
      <c r="W42" s="1">
        <f t="shared" si="5"/>
        <v>1264524.591</v>
      </c>
      <c r="X42" s="1">
        <f t="shared" si="6"/>
        <v>12278468.351</v>
      </c>
    </row>
    <row r="43" spans="1:24">
      <c r="A43">
        <v>2021</v>
      </c>
      <c r="B43" t="s">
        <v>745</v>
      </c>
      <c r="C43" t="s">
        <v>744</v>
      </c>
      <c r="D43" t="s">
        <v>743</v>
      </c>
      <c r="E43" t="s">
        <v>0</v>
      </c>
      <c r="F43" t="s">
        <v>0</v>
      </c>
      <c r="G43" t="s">
        <v>0</v>
      </c>
      <c r="H43" s="11">
        <v>498.70000000000005</v>
      </c>
      <c r="I43" s="11">
        <v>6.5250000000000004</v>
      </c>
      <c r="J43" s="11">
        <v>34.075000000000003</v>
      </c>
      <c r="K43" s="11">
        <v>22.5</v>
      </c>
      <c r="L43" s="11">
        <v>0</v>
      </c>
      <c r="M43" s="12">
        <v>16123</v>
      </c>
      <c r="N43" s="12">
        <v>0</v>
      </c>
      <c r="O43" s="12">
        <v>10390</v>
      </c>
      <c r="P43" s="12">
        <v>19049</v>
      </c>
      <c r="Q43" s="12">
        <v>0</v>
      </c>
      <c r="R43" s="1">
        <f t="shared" si="0"/>
        <v>8040540.1000000006</v>
      </c>
      <c r="S43" s="1">
        <f t="shared" si="1"/>
        <v>0</v>
      </c>
      <c r="T43" s="1">
        <f t="shared" si="2"/>
        <v>354039.25000000006</v>
      </c>
      <c r="U43" s="1">
        <f t="shared" si="3"/>
        <v>428602.5</v>
      </c>
      <c r="V43" s="1">
        <f t="shared" si="4"/>
        <v>0</v>
      </c>
      <c r="W43" s="1">
        <f t="shared" si="5"/>
        <v>782641.75</v>
      </c>
      <c r="X43" s="1">
        <f t="shared" si="6"/>
        <v>8823181.8500000015</v>
      </c>
    </row>
    <row r="44" spans="1:24">
      <c r="A44">
        <v>2021</v>
      </c>
      <c r="B44" t="s">
        <v>742</v>
      </c>
      <c r="C44" t="s">
        <v>741</v>
      </c>
      <c r="D44" t="s">
        <v>740</v>
      </c>
      <c r="E44" t="s">
        <v>0</v>
      </c>
      <c r="F44" t="s">
        <v>0</v>
      </c>
      <c r="G44" t="s">
        <v>0</v>
      </c>
      <c r="H44" s="11">
        <v>287.35999999999996</v>
      </c>
      <c r="I44" s="11">
        <v>31.975000000000001</v>
      </c>
      <c r="J44" s="11">
        <v>7.2050000000000001</v>
      </c>
      <c r="K44" s="11">
        <v>4.3330000000000002</v>
      </c>
      <c r="L44" s="11">
        <v>0</v>
      </c>
      <c r="M44" s="12">
        <v>16123</v>
      </c>
      <c r="N44" s="12">
        <v>0</v>
      </c>
      <c r="O44" s="12">
        <v>10390</v>
      </c>
      <c r="P44" s="12">
        <v>19049</v>
      </c>
      <c r="Q44" s="12">
        <v>0</v>
      </c>
      <c r="R44" s="1">
        <f t="shared" si="0"/>
        <v>4633105.2799999993</v>
      </c>
      <c r="S44" s="1">
        <f t="shared" si="1"/>
        <v>0</v>
      </c>
      <c r="T44" s="1">
        <f t="shared" si="2"/>
        <v>74859.95</v>
      </c>
      <c r="U44" s="1">
        <f t="shared" si="3"/>
        <v>82539.31700000001</v>
      </c>
      <c r="V44" s="1">
        <f t="shared" si="4"/>
        <v>0</v>
      </c>
      <c r="W44" s="1">
        <f t="shared" si="5"/>
        <v>157399.26699999999</v>
      </c>
      <c r="X44" s="1">
        <f t="shared" si="6"/>
        <v>4790504.5469999993</v>
      </c>
    </row>
    <row r="45" spans="1:24">
      <c r="A45">
        <v>2021</v>
      </c>
      <c r="B45" t="s">
        <v>739</v>
      </c>
      <c r="C45" t="s">
        <v>738</v>
      </c>
      <c r="D45" t="s">
        <v>737</v>
      </c>
      <c r="E45" t="s">
        <v>0</v>
      </c>
      <c r="F45" t="s">
        <v>0</v>
      </c>
      <c r="G45" t="s">
        <v>0</v>
      </c>
      <c r="H45" s="11">
        <v>1039.3739999999998</v>
      </c>
      <c r="I45" s="11">
        <v>27.736999999999998</v>
      </c>
      <c r="J45" s="11">
        <v>64.869</v>
      </c>
      <c r="K45" s="11">
        <v>84.238000000000014</v>
      </c>
      <c r="L45" s="11">
        <v>0</v>
      </c>
      <c r="M45" s="12">
        <v>16123</v>
      </c>
      <c r="N45" s="12">
        <v>0</v>
      </c>
      <c r="O45" s="12">
        <v>10390</v>
      </c>
      <c r="P45" s="12">
        <v>19049</v>
      </c>
      <c r="Q45" s="12">
        <v>0</v>
      </c>
      <c r="R45" s="1">
        <f t="shared" si="0"/>
        <v>16757827.001999997</v>
      </c>
      <c r="S45" s="1">
        <f t="shared" si="1"/>
        <v>0</v>
      </c>
      <c r="T45" s="1">
        <f t="shared" si="2"/>
        <v>673988.91</v>
      </c>
      <c r="U45" s="1">
        <f t="shared" si="3"/>
        <v>1604649.6620000002</v>
      </c>
      <c r="V45" s="1">
        <f t="shared" si="4"/>
        <v>0</v>
      </c>
      <c r="W45" s="1">
        <f t="shared" si="5"/>
        <v>2278638.5720000002</v>
      </c>
      <c r="X45" s="1">
        <f t="shared" si="6"/>
        <v>19036465.573999997</v>
      </c>
    </row>
    <row r="46" spans="1:24">
      <c r="A46">
        <v>2021</v>
      </c>
      <c r="B46" t="s">
        <v>736</v>
      </c>
      <c r="C46" t="s">
        <v>735</v>
      </c>
      <c r="D46" t="s">
        <v>732</v>
      </c>
      <c r="E46" t="s">
        <v>0</v>
      </c>
      <c r="F46" t="s">
        <v>0</v>
      </c>
      <c r="G46" t="s">
        <v>0</v>
      </c>
      <c r="H46" s="11">
        <v>314.66800000000001</v>
      </c>
      <c r="I46" s="11">
        <v>4.5389999999999997</v>
      </c>
      <c r="J46" s="11">
        <v>18.741999999999997</v>
      </c>
      <c r="K46" s="11">
        <v>11.513999999999999</v>
      </c>
      <c r="L46" s="11">
        <v>0</v>
      </c>
      <c r="M46" s="12">
        <v>16123</v>
      </c>
      <c r="N46" s="12">
        <v>0</v>
      </c>
      <c r="O46" s="12">
        <v>10390</v>
      </c>
      <c r="P46" s="12">
        <v>19049</v>
      </c>
      <c r="Q46" s="12">
        <v>0</v>
      </c>
      <c r="R46" s="1">
        <f t="shared" si="0"/>
        <v>5073392.1639999999</v>
      </c>
      <c r="S46" s="1">
        <f t="shared" si="1"/>
        <v>0</v>
      </c>
      <c r="T46" s="1">
        <f t="shared" si="2"/>
        <v>194729.37999999998</v>
      </c>
      <c r="U46" s="1">
        <f t="shared" si="3"/>
        <v>219330.18599999999</v>
      </c>
      <c r="V46" s="1">
        <f t="shared" si="4"/>
        <v>0</v>
      </c>
      <c r="W46" s="1">
        <f t="shared" si="5"/>
        <v>414059.56599999999</v>
      </c>
      <c r="X46" s="1">
        <f t="shared" si="6"/>
        <v>5487451.7299999995</v>
      </c>
    </row>
    <row r="47" spans="1:24">
      <c r="A47">
        <v>2021</v>
      </c>
      <c r="B47" t="s">
        <v>734</v>
      </c>
      <c r="C47" t="s">
        <v>733</v>
      </c>
      <c r="D47" t="s">
        <v>732</v>
      </c>
      <c r="E47" t="s">
        <v>0</v>
      </c>
      <c r="F47" t="s">
        <v>0</v>
      </c>
      <c r="G47" t="s">
        <v>0</v>
      </c>
      <c r="H47" s="11">
        <v>179.898</v>
      </c>
      <c r="I47" s="11">
        <v>5.2810000000000006</v>
      </c>
      <c r="J47" s="11">
        <v>15.462</v>
      </c>
      <c r="K47" s="11">
        <v>14.308</v>
      </c>
      <c r="L47" s="11">
        <v>0</v>
      </c>
      <c r="M47" s="12">
        <v>16123</v>
      </c>
      <c r="N47" s="12">
        <v>0</v>
      </c>
      <c r="O47" s="12">
        <v>10390</v>
      </c>
      <c r="P47" s="12">
        <v>19049</v>
      </c>
      <c r="Q47" s="12">
        <v>0</v>
      </c>
      <c r="R47" s="1">
        <f t="shared" si="0"/>
        <v>2900495.4539999999</v>
      </c>
      <c r="S47" s="1">
        <f t="shared" si="1"/>
        <v>0</v>
      </c>
      <c r="T47" s="1">
        <f t="shared" si="2"/>
        <v>160650.18</v>
      </c>
      <c r="U47" s="1">
        <f t="shared" si="3"/>
        <v>272553.092</v>
      </c>
      <c r="V47" s="1">
        <f t="shared" si="4"/>
        <v>0</v>
      </c>
      <c r="W47" s="1">
        <f t="shared" si="5"/>
        <v>433203.272</v>
      </c>
      <c r="X47" s="1">
        <f t="shared" si="6"/>
        <v>3333698.7259999998</v>
      </c>
    </row>
    <row r="48" spans="1:24">
      <c r="A48">
        <v>2021</v>
      </c>
      <c r="B48" t="s">
        <v>731</v>
      </c>
      <c r="C48" t="s">
        <v>730</v>
      </c>
      <c r="D48" t="s">
        <v>729</v>
      </c>
      <c r="E48" t="s">
        <v>0</v>
      </c>
      <c r="F48" t="s">
        <v>0</v>
      </c>
      <c r="G48" t="s">
        <v>0</v>
      </c>
      <c r="H48" s="11">
        <v>689.25</v>
      </c>
      <c r="I48" s="11">
        <v>24.925000000000001</v>
      </c>
      <c r="J48" s="11">
        <v>14.35</v>
      </c>
      <c r="K48" s="11">
        <v>41.725000000000001</v>
      </c>
      <c r="L48" s="11">
        <v>0</v>
      </c>
      <c r="M48" s="12">
        <v>16123</v>
      </c>
      <c r="N48" s="12">
        <v>0</v>
      </c>
      <c r="O48" s="12">
        <v>10390</v>
      </c>
      <c r="P48" s="12">
        <v>19049</v>
      </c>
      <c r="Q48" s="12">
        <v>0</v>
      </c>
      <c r="R48" s="1">
        <f t="shared" si="0"/>
        <v>11112777.75</v>
      </c>
      <c r="S48" s="1">
        <f t="shared" si="1"/>
        <v>0</v>
      </c>
      <c r="T48" s="1">
        <f t="shared" si="2"/>
        <v>149096.5</v>
      </c>
      <c r="U48" s="1">
        <f t="shared" si="3"/>
        <v>794819.52500000002</v>
      </c>
      <c r="V48" s="1">
        <f t="shared" si="4"/>
        <v>0</v>
      </c>
      <c r="W48" s="1">
        <f t="shared" si="5"/>
        <v>943916.02500000002</v>
      </c>
      <c r="X48" s="1">
        <f t="shared" si="6"/>
        <v>12056693.775</v>
      </c>
    </row>
    <row r="49" spans="1:24">
      <c r="A49">
        <v>2021</v>
      </c>
      <c r="B49" t="s">
        <v>728</v>
      </c>
      <c r="C49" t="s">
        <v>727</v>
      </c>
      <c r="D49" t="s">
        <v>726</v>
      </c>
      <c r="E49" t="s">
        <v>725</v>
      </c>
      <c r="F49" t="s">
        <v>0</v>
      </c>
      <c r="G49" t="s">
        <v>0</v>
      </c>
      <c r="H49" s="11">
        <v>837.80599999999993</v>
      </c>
      <c r="I49" s="11">
        <v>37.081000000000003</v>
      </c>
      <c r="J49" s="11">
        <v>13.108999999999998</v>
      </c>
      <c r="K49" s="11">
        <v>68.27</v>
      </c>
      <c r="L49" s="11">
        <v>0</v>
      </c>
      <c r="M49" s="12">
        <v>16123</v>
      </c>
      <c r="N49" s="12">
        <v>0</v>
      </c>
      <c r="O49" s="12">
        <v>10390</v>
      </c>
      <c r="P49" s="12">
        <v>19049</v>
      </c>
      <c r="Q49" s="12">
        <v>0</v>
      </c>
      <c r="R49" s="1">
        <f t="shared" si="0"/>
        <v>13507946.137999998</v>
      </c>
      <c r="S49" s="1">
        <f t="shared" si="1"/>
        <v>0</v>
      </c>
      <c r="T49" s="1">
        <f t="shared" si="2"/>
        <v>136202.50999999998</v>
      </c>
      <c r="U49" s="1">
        <f t="shared" si="3"/>
        <v>1300475.23</v>
      </c>
      <c r="V49" s="1">
        <f t="shared" si="4"/>
        <v>0</v>
      </c>
      <c r="W49" s="1">
        <f t="shared" si="5"/>
        <v>1436677.74</v>
      </c>
      <c r="X49" s="1">
        <f t="shared" si="6"/>
        <v>14944623.877999999</v>
      </c>
    </row>
    <row r="50" spans="1:24">
      <c r="A50">
        <v>2021</v>
      </c>
      <c r="B50" t="s">
        <v>724</v>
      </c>
      <c r="C50" t="s">
        <v>723</v>
      </c>
      <c r="D50" t="s">
        <v>722</v>
      </c>
      <c r="E50" t="s">
        <v>0</v>
      </c>
      <c r="F50" t="s">
        <v>0</v>
      </c>
      <c r="G50" t="s">
        <v>0</v>
      </c>
      <c r="H50" s="11">
        <v>482.77499999999998</v>
      </c>
      <c r="I50" s="11">
        <v>25.625</v>
      </c>
      <c r="J50" s="11">
        <v>11.625</v>
      </c>
      <c r="K50" s="11">
        <v>43.4</v>
      </c>
      <c r="L50" s="11">
        <v>0</v>
      </c>
      <c r="M50" s="12">
        <v>16123</v>
      </c>
      <c r="N50" s="12">
        <v>0</v>
      </c>
      <c r="O50" s="12">
        <v>10390</v>
      </c>
      <c r="P50" s="12">
        <v>19049</v>
      </c>
      <c r="Q50" s="12">
        <v>0</v>
      </c>
      <c r="R50" s="1">
        <f t="shared" si="0"/>
        <v>7783781.3249999993</v>
      </c>
      <c r="S50" s="1">
        <f t="shared" si="1"/>
        <v>0</v>
      </c>
      <c r="T50" s="1">
        <f t="shared" si="2"/>
        <v>120783.75</v>
      </c>
      <c r="U50" s="1">
        <f t="shared" si="3"/>
        <v>826726.6</v>
      </c>
      <c r="V50" s="1">
        <f t="shared" si="4"/>
        <v>0</v>
      </c>
      <c r="W50" s="1">
        <f t="shared" si="5"/>
        <v>947510.35</v>
      </c>
      <c r="X50" s="1">
        <f t="shared" si="6"/>
        <v>8731291.6749999989</v>
      </c>
    </row>
    <row r="51" spans="1:24">
      <c r="A51">
        <v>2021</v>
      </c>
      <c r="B51" t="s">
        <v>721</v>
      </c>
      <c r="C51" t="s">
        <v>720</v>
      </c>
      <c r="D51" t="s">
        <v>719</v>
      </c>
      <c r="E51" t="s">
        <v>718</v>
      </c>
      <c r="F51" t="s">
        <v>717</v>
      </c>
      <c r="G51" t="s">
        <v>0</v>
      </c>
      <c r="H51" s="11">
        <v>1025.4749999999999</v>
      </c>
      <c r="I51" s="11">
        <v>47.1</v>
      </c>
      <c r="J51" s="11">
        <v>39.5</v>
      </c>
      <c r="K51" s="11">
        <v>139.07499999999999</v>
      </c>
      <c r="L51" s="11">
        <v>0</v>
      </c>
      <c r="M51" s="12">
        <v>16123</v>
      </c>
      <c r="N51" s="12">
        <v>0</v>
      </c>
      <c r="O51" s="12">
        <v>10390</v>
      </c>
      <c r="P51" s="12">
        <v>19049</v>
      </c>
      <c r="Q51" s="12">
        <v>0</v>
      </c>
      <c r="R51" s="1">
        <f t="shared" si="0"/>
        <v>16533733.424999999</v>
      </c>
      <c r="S51" s="1">
        <f t="shared" si="1"/>
        <v>0</v>
      </c>
      <c r="T51" s="1">
        <f t="shared" si="2"/>
        <v>410405</v>
      </c>
      <c r="U51" s="1">
        <f t="shared" si="3"/>
        <v>2649239.6749999998</v>
      </c>
      <c r="V51" s="1">
        <f t="shared" si="4"/>
        <v>0</v>
      </c>
      <c r="W51" s="1">
        <f t="shared" si="5"/>
        <v>3059644.6749999998</v>
      </c>
      <c r="X51" s="1">
        <f t="shared" si="6"/>
        <v>19593378.099999998</v>
      </c>
    </row>
    <row r="52" spans="1:24">
      <c r="A52">
        <v>2021</v>
      </c>
      <c r="B52" t="s">
        <v>716</v>
      </c>
      <c r="C52" t="s">
        <v>715</v>
      </c>
      <c r="D52" t="s">
        <v>714</v>
      </c>
      <c r="E52" t="s">
        <v>0</v>
      </c>
      <c r="F52" t="s">
        <v>0</v>
      </c>
      <c r="G52" t="s">
        <v>0</v>
      </c>
      <c r="H52" s="11">
        <v>591.24999999999989</v>
      </c>
      <c r="I52" s="11">
        <v>53.2</v>
      </c>
      <c r="J52" s="11">
        <v>20.725000000000001</v>
      </c>
      <c r="K52" s="11">
        <v>33.074999999999996</v>
      </c>
      <c r="L52" s="11">
        <v>0</v>
      </c>
      <c r="M52" s="12">
        <v>16123</v>
      </c>
      <c r="N52" s="12">
        <v>0</v>
      </c>
      <c r="O52" s="12">
        <v>10390</v>
      </c>
      <c r="P52" s="12">
        <v>19049</v>
      </c>
      <c r="Q52" s="12">
        <v>0</v>
      </c>
      <c r="R52" s="1">
        <f t="shared" si="0"/>
        <v>9532723.7499999981</v>
      </c>
      <c r="S52" s="1">
        <f t="shared" si="1"/>
        <v>0</v>
      </c>
      <c r="T52" s="1">
        <f t="shared" si="2"/>
        <v>215332.75000000003</v>
      </c>
      <c r="U52" s="1">
        <f t="shared" si="3"/>
        <v>630045.67499999993</v>
      </c>
      <c r="V52" s="1">
        <f t="shared" si="4"/>
        <v>0</v>
      </c>
      <c r="W52" s="1">
        <f t="shared" si="5"/>
        <v>845378.42499999993</v>
      </c>
      <c r="X52" s="1">
        <f t="shared" si="6"/>
        <v>10378102.174999999</v>
      </c>
    </row>
    <row r="53" spans="1:24">
      <c r="A53">
        <v>2021</v>
      </c>
      <c r="B53" t="s">
        <v>713</v>
      </c>
      <c r="C53" t="s">
        <v>712</v>
      </c>
      <c r="D53" t="s">
        <v>711</v>
      </c>
      <c r="E53" t="s">
        <v>0</v>
      </c>
      <c r="F53" t="s">
        <v>0</v>
      </c>
      <c r="G53" t="s">
        <v>0</v>
      </c>
      <c r="H53" s="11">
        <v>223.16200000000001</v>
      </c>
      <c r="I53" s="11">
        <v>5.9729999999999999</v>
      </c>
      <c r="J53" s="11">
        <v>5.5140000000000002</v>
      </c>
      <c r="K53" s="11">
        <v>31.135000000000002</v>
      </c>
      <c r="L53" s="11">
        <v>0</v>
      </c>
      <c r="M53" s="12">
        <v>16123</v>
      </c>
      <c r="N53" s="12">
        <v>0</v>
      </c>
      <c r="O53" s="12">
        <v>10390</v>
      </c>
      <c r="P53" s="12">
        <v>19049</v>
      </c>
      <c r="Q53" s="12">
        <v>0</v>
      </c>
      <c r="R53" s="1">
        <f t="shared" si="0"/>
        <v>3598040.926</v>
      </c>
      <c r="S53" s="1">
        <f t="shared" si="1"/>
        <v>0</v>
      </c>
      <c r="T53" s="1">
        <f t="shared" si="2"/>
        <v>57290.46</v>
      </c>
      <c r="U53" s="1">
        <f t="shared" si="3"/>
        <v>593090.61499999999</v>
      </c>
      <c r="V53" s="1">
        <f t="shared" si="4"/>
        <v>0</v>
      </c>
      <c r="W53" s="1">
        <f t="shared" si="5"/>
        <v>650381.07499999995</v>
      </c>
      <c r="X53" s="1">
        <f t="shared" si="6"/>
        <v>4248422.0010000002</v>
      </c>
    </row>
    <row r="54" spans="1:24">
      <c r="A54">
        <v>2021</v>
      </c>
      <c r="B54" t="s">
        <v>710</v>
      </c>
      <c r="C54" t="s">
        <v>709</v>
      </c>
      <c r="D54" t="s">
        <v>708</v>
      </c>
      <c r="E54" t="s">
        <v>707</v>
      </c>
      <c r="F54" t="s">
        <v>0</v>
      </c>
      <c r="G54" t="s">
        <v>0</v>
      </c>
      <c r="H54" s="11">
        <v>607.077</v>
      </c>
      <c r="I54" s="11">
        <v>30.215999999999998</v>
      </c>
      <c r="J54" s="11">
        <v>14.891999999999999</v>
      </c>
      <c r="K54" s="11">
        <v>42.268999999999998</v>
      </c>
      <c r="L54" s="11">
        <v>0</v>
      </c>
      <c r="M54" s="12">
        <v>16123</v>
      </c>
      <c r="N54" s="12">
        <v>0</v>
      </c>
      <c r="O54" s="12">
        <v>10390</v>
      </c>
      <c r="P54" s="12">
        <v>19049</v>
      </c>
      <c r="Q54" s="12">
        <v>0</v>
      </c>
      <c r="R54" s="1">
        <f t="shared" si="0"/>
        <v>9787902.4710000008</v>
      </c>
      <c r="S54" s="1">
        <f t="shared" si="1"/>
        <v>0</v>
      </c>
      <c r="T54" s="1">
        <f t="shared" si="2"/>
        <v>154727.88</v>
      </c>
      <c r="U54" s="1">
        <f t="shared" si="3"/>
        <v>805182.18099999998</v>
      </c>
      <c r="V54" s="1">
        <f t="shared" si="4"/>
        <v>0</v>
      </c>
      <c r="W54" s="1">
        <f t="shared" si="5"/>
        <v>959910.06099999999</v>
      </c>
      <c r="X54" s="1">
        <f t="shared" si="6"/>
        <v>10747812.532000002</v>
      </c>
    </row>
    <row r="55" spans="1:24">
      <c r="A55">
        <v>2021</v>
      </c>
      <c r="B55" t="s">
        <v>706</v>
      </c>
      <c r="C55" t="s">
        <v>705</v>
      </c>
      <c r="D55" t="s">
        <v>704</v>
      </c>
      <c r="E55" t="s">
        <v>703</v>
      </c>
      <c r="F55" t="s">
        <v>0</v>
      </c>
      <c r="G55" t="s">
        <v>0</v>
      </c>
      <c r="H55" s="11">
        <v>530.34999999999991</v>
      </c>
      <c r="I55" s="11">
        <v>13.2</v>
      </c>
      <c r="J55" s="11">
        <v>15.6</v>
      </c>
      <c r="K55" s="11">
        <v>80.45</v>
      </c>
      <c r="L55" s="11">
        <v>0</v>
      </c>
      <c r="M55" s="12">
        <v>16123</v>
      </c>
      <c r="N55" s="12">
        <v>0</v>
      </c>
      <c r="O55" s="12">
        <v>10390</v>
      </c>
      <c r="P55" s="12">
        <v>19049</v>
      </c>
      <c r="Q55" s="12">
        <v>0</v>
      </c>
      <c r="R55" s="1">
        <f t="shared" si="0"/>
        <v>8550833.0499999989</v>
      </c>
      <c r="S55" s="1">
        <f t="shared" si="1"/>
        <v>0</v>
      </c>
      <c r="T55" s="1">
        <f t="shared" si="2"/>
        <v>162084</v>
      </c>
      <c r="U55" s="1">
        <f t="shared" si="3"/>
        <v>1532492.05</v>
      </c>
      <c r="V55" s="1">
        <f t="shared" si="4"/>
        <v>0</v>
      </c>
      <c r="W55" s="1">
        <f t="shared" si="5"/>
        <v>1694576.05</v>
      </c>
      <c r="X55" s="1">
        <f t="shared" si="6"/>
        <v>10245409.1</v>
      </c>
    </row>
    <row r="56" spans="1:24">
      <c r="A56">
        <v>2021</v>
      </c>
      <c r="B56" t="s">
        <v>702</v>
      </c>
      <c r="C56" t="s">
        <v>701</v>
      </c>
      <c r="D56" t="s">
        <v>700</v>
      </c>
      <c r="E56" t="s">
        <v>0</v>
      </c>
      <c r="F56" t="s">
        <v>0</v>
      </c>
      <c r="G56" t="s">
        <v>0</v>
      </c>
      <c r="H56" s="11">
        <v>298.75</v>
      </c>
      <c r="I56" s="11">
        <v>7.3250000000000002</v>
      </c>
      <c r="J56" s="11">
        <v>9.4499999999999993</v>
      </c>
      <c r="K56" s="11">
        <v>54.625</v>
      </c>
      <c r="L56" s="11">
        <v>0</v>
      </c>
      <c r="M56" s="12">
        <v>16123</v>
      </c>
      <c r="N56" s="12">
        <v>0</v>
      </c>
      <c r="O56" s="12">
        <v>10390</v>
      </c>
      <c r="P56" s="12">
        <v>19049</v>
      </c>
      <c r="Q56" s="12">
        <v>0</v>
      </c>
      <c r="R56" s="1">
        <f t="shared" si="0"/>
        <v>4816746.25</v>
      </c>
      <c r="S56" s="1">
        <f t="shared" si="1"/>
        <v>0</v>
      </c>
      <c r="T56" s="1">
        <f t="shared" si="2"/>
        <v>98185.499999999985</v>
      </c>
      <c r="U56" s="1">
        <f t="shared" si="3"/>
        <v>1040551.625</v>
      </c>
      <c r="V56" s="1">
        <f t="shared" si="4"/>
        <v>0</v>
      </c>
      <c r="W56" s="1">
        <f t="shared" si="5"/>
        <v>1138737.125</v>
      </c>
      <c r="X56" s="1">
        <f t="shared" si="6"/>
        <v>5955483.375</v>
      </c>
    </row>
    <row r="57" spans="1:24">
      <c r="A57">
        <v>2021</v>
      </c>
      <c r="B57" t="s">
        <v>699</v>
      </c>
      <c r="C57" t="s">
        <v>698</v>
      </c>
      <c r="D57" t="s">
        <v>697</v>
      </c>
      <c r="E57" t="s">
        <v>696</v>
      </c>
      <c r="F57" t="s">
        <v>0</v>
      </c>
      <c r="G57" t="s">
        <v>0</v>
      </c>
      <c r="H57" s="11">
        <v>1110.3</v>
      </c>
      <c r="I57" s="11">
        <v>41.396000000000001</v>
      </c>
      <c r="J57" s="11">
        <v>7.1580000000000004</v>
      </c>
      <c r="K57" s="11">
        <v>57.317</v>
      </c>
      <c r="L57" s="11">
        <v>0</v>
      </c>
      <c r="M57" s="12">
        <v>16123</v>
      </c>
      <c r="N57" s="12">
        <v>0</v>
      </c>
      <c r="O57" s="12">
        <v>10390</v>
      </c>
      <c r="P57" s="12">
        <v>19049</v>
      </c>
      <c r="Q57" s="12">
        <v>0</v>
      </c>
      <c r="R57" s="1">
        <f t="shared" si="0"/>
        <v>17901366.899999999</v>
      </c>
      <c r="S57" s="1">
        <f t="shared" si="1"/>
        <v>0</v>
      </c>
      <c r="T57" s="1">
        <f t="shared" si="2"/>
        <v>74371.62000000001</v>
      </c>
      <c r="U57" s="1">
        <f t="shared" si="3"/>
        <v>1091831.5330000001</v>
      </c>
      <c r="V57" s="1">
        <f t="shared" si="4"/>
        <v>0</v>
      </c>
      <c r="W57" s="1">
        <f t="shared" si="5"/>
        <v>1166203.1530000002</v>
      </c>
      <c r="X57" s="1">
        <f t="shared" si="6"/>
        <v>19067570.052999999</v>
      </c>
    </row>
    <row r="58" spans="1:24">
      <c r="A58">
        <v>2021</v>
      </c>
      <c r="B58" t="s">
        <v>695</v>
      </c>
      <c r="C58" t="s">
        <v>694</v>
      </c>
      <c r="D58" t="s">
        <v>693</v>
      </c>
      <c r="E58" t="s">
        <v>692</v>
      </c>
      <c r="F58" t="s">
        <v>0</v>
      </c>
      <c r="G58" t="s">
        <v>0</v>
      </c>
      <c r="H58" s="11">
        <v>415.59800000000007</v>
      </c>
      <c r="I58" s="11">
        <v>6.3339999999999996</v>
      </c>
      <c r="J58" s="11">
        <v>1</v>
      </c>
      <c r="K58" s="11">
        <v>39.898000000000003</v>
      </c>
      <c r="L58" s="11">
        <v>0</v>
      </c>
      <c r="M58" s="12">
        <v>16123</v>
      </c>
      <c r="N58" s="12">
        <v>0</v>
      </c>
      <c r="O58" s="12">
        <v>10390</v>
      </c>
      <c r="P58" s="12">
        <v>19049</v>
      </c>
      <c r="Q58" s="12">
        <v>0</v>
      </c>
      <c r="R58" s="1">
        <f t="shared" si="0"/>
        <v>6700686.5540000014</v>
      </c>
      <c r="S58" s="1">
        <f t="shared" si="1"/>
        <v>0</v>
      </c>
      <c r="T58" s="1">
        <f t="shared" si="2"/>
        <v>10390</v>
      </c>
      <c r="U58" s="1">
        <f t="shared" si="3"/>
        <v>760017.00200000009</v>
      </c>
      <c r="V58" s="1">
        <f t="shared" si="4"/>
        <v>0</v>
      </c>
      <c r="W58" s="1">
        <f t="shared" si="5"/>
        <v>770407.00200000009</v>
      </c>
      <c r="X58" s="1">
        <f t="shared" si="6"/>
        <v>7471093.5560000017</v>
      </c>
    </row>
    <row r="59" spans="1:24">
      <c r="A59">
        <v>2021</v>
      </c>
      <c r="B59" t="s">
        <v>691</v>
      </c>
      <c r="C59" t="s">
        <v>690</v>
      </c>
      <c r="D59" t="s">
        <v>689</v>
      </c>
      <c r="E59" t="s">
        <v>688</v>
      </c>
      <c r="F59" t="s">
        <v>0</v>
      </c>
      <c r="G59" t="s">
        <v>0</v>
      </c>
      <c r="H59" s="11">
        <v>566.46299999999997</v>
      </c>
      <c r="I59" s="11">
        <v>41.719000000000001</v>
      </c>
      <c r="J59" s="11">
        <v>39.564</v>
      </c>
      <c r="K59" s="11">
        <v>22.692999999999998</v>
      </c>
      <c r="L59" s="11">
        <v>0</v>
      </c>
      <c r="M59" s="12">
        <v>16123</v>
      </c>
      <c r="N59" s="12">
        <v>0</v>
      </c>
      <c r="O59" s="12">
        <v>10390</v>
      </c>
      <c r="P59" s="12">
        <v>19049</v>
      </c>
      <c r="Q59" s="12">
        <v>0</v>
      </c>
      <c r="R59" s="1">
        <f t="shared" si="0"/>
        <v>9133082.9489999991</v>
      </c>
      <c r="S59" s="1">
        <f t="shared" si="1"/>
        <v>0</v>
      </c>
      <c r="T59" s="1">
        <f t="shared" si="2"/>
        <v>411069.96</v>
      </c>
      <c r="U59" s="1">
        <f t="shared" si="3"/>
        <v>432278.95699999994</v>
      </c>
      <c r="V59" s="1">
        <f t="shared" si="4"/>
        <v>0</v>
      </c>
      <c r="W59" s="1">
        <f t="shared" si="5"/>
        <v>843348.9169999999</v>
      </c>
      <c r="X59" s="1">
        <f t="shared" si="6"/>
        <v>9976431.8659999985</v>
      </c>
    </row>
    <row r="60" spans="1:24">
      <c r="A60">
        <v>2021</v>
      </c>
      <c r="B60" t="s">
        <v>687</v>
      </c>
      <c r="C60" t="s">
        <v>686</v>
      </c>
      <c r="D60" t="s">
        <v>685</v>
      </c>
      <c r="E60" t="s">
        <v>0</v>
      </c>
      <c r="F60" t="s">
        <v>0</v>
      </c>
      <c r="G60" t="s">
        <v>0</v>
      </c>
      <c r="H60" s="11">
        <v>633.94599999999991</v>
      </c>
      <c r="I60" s="11">
        <v>29.054000000000002</v>
      </c>
      <c r="J60" s="11">
        <v>5.4880000000000004</v>
      </c>
      <c r="K60" s="11">
        <v>45.863999999999997</v>
      </c>
      <c r="L60" s="11">
        <v>0</v>
      </c>
      <c r="M60" s="12">
        <v>16123</v>
      </c>
      <c r="N60" s="12">
        <v>0</v>
      </c>
      <c r="O60" s="12">
        <v>10390</v>
      </c>
      <c r="P60" s="12">
        <v>19049</v>
      </c>
      <c r="Q60" s="12">
        <v>0</v>
      </c>
      <c r="R60" s="1">
        <f t="shared" si="0"/>
        <v>10221111.357999999</v>
      </c>
      <c r="S60" s="1">
        <f t="shared" si="1"/>
        <v>0</v>
      </c>
      <c r="T60" s="1">
        <f t="shared" si="2"/>
        <v>57020.320000000007</v>
      </c>
      <c r="U60" s="1">
        <f t="shared" si="3"/>
        <v>873663.33599999989</v>
      </c>
      <c r="V60" s="1">
        <f t="shared" si="4"/>
        <v>0</v>
      </c>
      <c r="W60" s="1">
        <f t="shared" si="5"/>
        <v>930683.65599999996</v>
      </c>
      <c r="X60" s="1">
        <f t="shared" si="6"/>
        <v>11151795.013999999</v>
      </c>
    </row>
    <row r="61" spans="1:24">
      <c r="A61">
        <v>2021</v>
      </c>
      <c r="B61" t="s">
        <v>684</v>
      </c>
      <c r="C61" t="s">
        <v>683</v>
      </c>
      <c r="D61" t="s">
        <v>682</v>
      </c>
      <c r="E61" t="s">
        <v>681</v>
      </c>
      <c r="F61" t="s">
        <v>0</v>
      </c>
      <c r="G61" t="s">
        <v>0</v>
      </c>
      <c r="H61" s="11">
        <v>862.82500000000005</v>
      </c>
      <c r="I61" s="11">
        <v>11.149999999999999</v>
      </c>
      <c r="J61" s="11">
        <v>22</v>
      </c>
      <c r="K61" s="11">
        <v>54.900000000000006</v>
      </c>
      <c r="L61" s="11">
        <v>0</v>
      </c>
      <c r="M61" s="12">
        <v>16123</v>
      </c>
      <c r="N61" s="12">
        <v>0</v>
      </c>
      <c r="O61" s="12">
        <v>10390</v>
      </c>
      <c r="P61" s="12">
        <v>19049</v>
      </c>
      <c r="Q61" s="12">
        <v>0</v>
      </c>
      <c r="R61" s="1">
        <f t="shared" si="0"/>
        <v>13911327.475000001</v>
      </c>
      <c r="S61" s="1">
        <f t="shared" si="1"/>
        <v>0</v>
      </c>
      <c r="T61" s="1">
        <f t="shared" si="2"/>
        <v>228580</v>
      </c>
      <c r="U61" s="1">
        <f t="shared" si="3"/>
        <v>1045790.1000000001</v>
      </c>
      <c r="V61" s="1">
        <f t="shared" si="4"/>
        <v>0</v>
      </c>
      <c r="W61" s="1">
        <f t="shared" si="5"/>
        <v>1274370.1000000001</v>
      </c>
      <c r="X61" s="1">
        <f t="shared" si="6"/>
        <v>15185697.575000001</v>
      </c>
    </row>
    <row r="62" spans="1:24">
      <c r="A62">
        <v>2021</v>
      </c>
      <c r="B62" t="s">
        <v>680</v>
      </c>
      <c r="C62" t="s">
        <v>679</v>
      </c>
      <c r="D62" t="s">
        <v>678</v>
      </c>
      <c r="E62" t="s">
        <v>677</v>
      </c>
      <c r="F62" t="s">
        <v>0</v>
      </c>
      <c r="G62" t="s">
        <v>0</v>
      </c>
      <c r="H62" s="11">
        <v>1304.31</v>
      </c>
      <c r="I62" s="11">
        <v>30.872</v>
      </c>
      <c r="J62" s="11">
        <v>106.40900000000001</v>
      </c>
      <c r="K62" s="11">
        <v>0</v>
      </c>
      <c r="L62" s="11">
        <v>0</v>
      </c>
      <c r="M62" s="12">
        <v>16123</v>
      </c>
      <c r="N62" s="12">
        <v>0</v>
      </c>
      <c r="O62" s="12">
        <v>10390</v>
      </c>
      <c r="P62" s="12">
        <v>19049</v>
      </c>
      <c r="Q62" s="12">
        <v>0</v>
      </c>
      <c r="R62" s="1">
        <f t="shared" si="0"/>
        <v>21029390.129999999</v>
      </c>
      <c r="S62" s="1">
        <f t="shared" si="1"/>
        <v>0</v>
      </c>
      <c r="T62" s="1">
        <f t="shared" si="2"/>
        <v>1105589.51</v>
      </c>
      <c r="U62" s="1">
        <f t="shared" si="3"/>
        <v>0</v>
      </c>
      <c r="V62" s="1">
        <f t="shared" si="4"/>
        <v>0</v>
      </c>
      <c r="W62" s="1">
        <f t="shared" si="5"/>
        <v>1105589.51</v>
      </c>
      <c r="X62" s="1">
        <f t="shared" si="6"/>
        <v>22134979.640000001</v>
      </c>
    </row>
    <row r="63" spans="1:24">
      <c r="A63">
        <v>2021</v>
      </c>
      <c r="B63" t="s">
        <v>676</v>
      </c>
      <c r="C63" t="s">
        <v>675</v>
      </c>
      <c r="D63" t="s">
        <v>674</v>
      </c>
      <c r="E63" t="s">
        <v>673</v>
      </c>
      <c r="F63" t="s">
        <v>0</v>
      </c>
      <c r="G63" t="s">
        <v>0</v>
      </c>
      <c r="H63" s="11">
        <v>424.46000000000004</v>
      </c>
      <c r="I63" s="11">
        <v>13.666</v>
      </c>
      <c r="J63" s="11">
        <v>39.872</v>
      </c>
      <c r="K63" s="11">
        <v>0</v>
      </c>
      <c r="L63" s="11">
        <v>0</v>
      </c>
      <c r="M63" s="12">
        <v>16123</v>
      </c>
      <c r="N63" s="12">
        <v>0</v>
      </c>
      <c r="O63" s="12">
        <v>10390</v>
      </c>
      <c r="P63" s="12">
        <v>19049</v>
      </c>
      <c r="Q63" s="12">
        <v>0</v>
      </c>
      <c r="R63" s="1">
        <f t="shared" si="0"/>
        <v>6843568.580000001</v>
      </c>
      <c r="S63" s="1">
        <f t="shared" si="1"/>
        <v>0</v>
      </c>
      <c r="T63" s="1">
        <f t="shared" si="2"/>
        <v>414270.08</v>
      </c>
      <c r="U63" s="1">
        <f t="shared" si="3"/>
        <v>0</v>
      </c>
      <c r="V63" s="1">
        <f t="shared" si="4"/>
        <v>0</v>
      </c>
      <c r="W63" s="1">
        <f t="shared" si="5"/>
        <v>414270.08</v>
      </c>
      <c r="X63" s="1">
        <f t="shared" si="6"/>
        <v>7257838.6600000011</v>
      </c>
    </row>
    <row r="64" spans="1:24">
      <c r="A64">
        <v>2021</v>
      </c>
      <c r="B64" t="s">
        <v>672</v>
      </c>
      <c r="C64" t="s">
        <v>671</v>
      </c>
      <c r="D64" t="s">
        <v>670</v>
      </c>
      <c r="E64" t="s">
        <v>0</v>
      </c>
      <c r="F64" t="s">
        <v>0</v>
      </c>
      <c r="G64" t="s">
        <v>0</v>
      </c>
      <c r="H64" s="11">
        <v>184.30799999999999</v>
      </c>
      <c r="I64" s="11">
        <v>3</v>
      </c>
      <c r="J64" s="11">
        <v>26.102</v>
      </c>
      <c r="K64" s="11">
        <v>0</v>
      </c>
      <c r="L64" s="11">
        <v>0</v>
      </c>
      <c r="M64" s="12">
        <v>16123</v>
      </c>
      <c r="N64" s="12">
        <v>0</v>
      </c>
      <c r="O64" s="12">
        <v>10390</v>
      </c>
      <c r="P64" s="12">
        <v>19049</v>
      </c>
      <c r="Q64" s="12">
        <v>0</v>
      </c>
      <c r="R64" s="1">
        <f t="shared" si="0"/>
        <v>2971597.8840000001</v>
      </c>
      <c r="S64" s="1">
        <f t="shared" si="1"/>
        <v>0</v>
      </c>
      <c r="T64" s="1">
        <f t="shared" si="2"/>
        <v>271199.78000000003</v>
      </c>
      <c r="U64" s="1">
        <f t="shared" si="3"/>
        <v>0</v>
      </c>
      <c r="V64" s="1">
        <f t="shared" si="4"/>
        <v>0</v>
      </c>
      <c r="W64" s="1">
        <f t="shared" si="5"/>
        <v>271199.78000000003</v>
      </c>
      <c r="X64" s="1">
        <f t="shared" si="6"/>
        <v>3242797.6639999999</v>
      </c>
    </row>
    <row r="65" spans="1:24">
      <c r="A65">
        <v>2021</v>
      </c>
      <c r="B65" t="s">
        <v>669</v>
      </c>
      <c r="C65" t="s">
        <v>668</v>
      </c>
      <c r="D65" t="s">
        <v>667</v>
      </c>
      <c r="E65" t="s">
        <v>666</v>
      </c>
      <c r="F65" t="s">
        <v>0</v>
      </c>
      <c r="G65" t="s">
        <v>0</v>
      </c>
      <c r="H65" s="11">
        <v>927.93799999999987</v>
      </c>
      <c r="I65" s="11">
        <v>34.216000000000001</v>
      </c>
      <c r="J65" s="11">
        <v>15.055</v>
      </c>
      <c r="K65" s="11">
        <v>46.998999999999995</v>
      </c>
      <c r="L65" s="11">
        <v>0</v>
      </c>
      <c r="M65" s="12">
        <v>16123</v>
      </c>
      <c r="N65" s="12">
        <v>0</v>
      </c>
      <c r="O65" s="12">
        <v>10390</v>
      </c>
      <c r="P65" s="12">
        <v>19049</v>
      </c>
      <c r="Q65" s="12">
        <v>0</v>
      </c>
      <c r="R65" s="1">
        <f t="shared" si="0"/>
        <v>14961144.373999998</v>
      </c>
      <c r="S65" s="1">
        <f t="shared" si="1"/>
        <v>0</v>
      </c>
      <c r="T65" s="1">
        <f t="shared" si="2"/>
        <v>156421.44999999998</v>
      </c>
      <c r="U65" s="1">
        <f t="shared" si="3"/>
        <v>895283.95099999988</v>
      </c>
      <c r="V65" s="1">
        <f t="shared" si="4"/>
        <v>0</v>
      </c>
      <c r="W65" s="1">
        <f t="shared" si="5"/>
        <v>1051705.4009999998</v>
      </c>
      <c r="X65" s="1">
        <f t="shared" si="6"/>
        <v>16012849.774999999</v>
      </c>
    </row>
    <row r="66" spans="1:24">
      <c r="A66">
        <v>2021</v>
      </c>
      <c r="B66" t="s">
        <v>665</v>
      </c>
      <c r="C66" t="s">
        <v>664</v>
      </c>
      <c r="D66" t="s">
        <v>663</v>
      </c>
      <c r="E66" t="s">
        <v>0</v>
      </c>
      <c r="F66" t="s">
        <v>0</v>
      </c>
      <c r="G66" t="s">
        <v>0</v>
      </c>
      <c r="H66" s="11">
        <v>712.37200000000007</v>
      </c>
      <c r="I66" s="11">
        <v>22.512</v>
      </c>
      <c r="J66" s="11">
        <v>4.8289999999999997</v>
      </c>
      <c r="K66" s="11">
        <v>127.17200000000001</v>
      </c>
      <c r="L66" s="11">
        <v>0</v>
      </c>
      <c r="M66" s="12">
        <v>16123</v>
      </c>
      <c r="N66" s="12">
        <v>0</v>
      </c>
      <c r="O66" s="12">
        <v>10390</v>
      </c>
      <c r="P66" s="12">
        <v>19049</v>
      </c>
      <c r="Q66" s="12">
        <v>0</v>
      </c>
      <c r="R66" s="1">
        <f t="shared" ref="R66:R129" si="7">H66*M66</f>
        <v>11485573.756000001</v>
      </c>
      <c r="S66" s="1">
        <f t="shared" ref="S66:S129" si="8">I66*N66</f>
        <v>0</v>
      </c>
      <c r="T66" s="1">
        <f t="shared" ref="T66:T129" si="9">J66*O66</f>
        <v>50173.31</v>
      </c>
      <c r="U66" s="1">
        <f t="shared" ref="U66:U129" si="10">K66*P66</f>
        <v>2422499.4280000003</v>
      </c>
      <c r="V66" s="1">
        <f t="shared" ref="V66:V129" si="11">L66*Q66</f>
        <v>0</v>
      </c>
      <c r="W66" s="1">
        <f t="shared" ref="W66:W129" si="12">SUM(T66:V66)</f>
        <v>2472672.7380000004</v>
      </c>
      <c r="X66" s="1">
        <f t="shared" ref="X66:X129" si="13">SUM(R66,W66)</f>
        <v>13958246.494000001</v>
      </c>
    </row>
    <row r="67" spans="1:24">
      <c r="A67">
        <v>2021</v>
      </c>
      <c r="B67" t="s">
        <v>662</v>
      </c>
      <c r="C67" t="s">
        <v>661</v>
      </c>
      <c r="D67" t="s">
        <v>660</v>
      </c>
      <c r="E67" t="s">
        <v>0</v>
      </c>
      <c r="F67" t="s">
        <v>0</v>
      </c>
      <c r="G67" t="s">
        <v>0</v>
      </c>
      <c r="H67" s="11">
        <v>768.44999999999993</v>
      </c>
      <c r="I67" s="11">
        <v>33.025000000000006</v>
      </c>
      <c r="J67" s="11">
        <v>36.274999999999999</v>
      </c>
      <c r="K67" s="11">
        <v>54.524999999999999</v>
      </c>
      <c r="L67" s="11">
        <v>0</v>
      </c>
      <c r="M67" s="12">
        <v>16123</v>
      </c>
      <c r="N67" s="12">
        <v>0</v>
      </c>
      <c r="O67" s="12">
        <v>10390</v>
      </c>
      <c r="P67" s="12">
        <v>19049</v>
      </c>
      <c r="Q67" s="12">
        <v>0</v>
      </c>
      <c r="R67" s="1">
        <f t="shared" si="7"/>
        <v>12389719.35</v>
      </c>
      <c r="S67" s="1">
        <f t="shared" si="8"/>
        <v>0</v>
      </c>
      <c r="T67" s="1">
        <f t="shared" si="9"/>
        <v>376897.25</v>
      </c>
      <c r="U67" s="1">
        <f t="shared" si="10"/>
        <v>1038646.725</v>
      </c>
      <c r="V67" s="1">
        <f t="shared" si="11"/>
        <v>0</v>
      </c>
      <c r="W67" s="1">
        <f t="shared" si="12"/>
        <v>1415543.9750000001</v>
      </c>
      <c r="X67" s="1">
        <f t="shared" si="13"/>
        <v>13805263.324999999</v>
      </c>
    </row>
    <row r="68" spans="1:24">
      <c r="A68">
        <v>2021</v>
      </c>
      <c r="B68" t="s">
        <v>659</v>
      </c>
      <c r="C68" t="s">
        <v>658</v>
      </c>
      <c r="D68" t="s">
        <v>657</v>
      </c>
      <c r="E68" t="s">
        <v>0</v>
      </c>
      <c r="F68" t="s">
        <v>0</v>
      </c>
      <c r="G68" t="s">
        <v>0</v>
      </c>
      <c r="H68" s="11">
        <v>250.60000000000002</v>
      </c>
      <c r="I68" s="11">
        <v>21.85</v>
      </c>
      <c r="J68" s="11">
        <v>3.9</v>
      </c>
      <c r="K68" s="11">
        <v>5.15</v>
      </c>
      <c r="L68" s="11">
        <v>0</v>
      </c>
      <c r="M68" s="12">
        <v>16123</v>
      </c>
      <c r="N68" s="12">
        <v>0</v>
      </c>
      <c r="O68" s="12">
        <v>10390</v>
      </c>
      <c r="P68" s="12">
        <v>19049</v>
      </c>
      <c r="Q68" s="12">
        <v>0</v>
      </c>
      <c r="R68" s="1">
        <f t="shared" si="7"/>
        <v>4040423.8000000003</v>
      </c>
      <c r="S68" s="1">
        <f t="shared" si="8"/>
        <v>0</v>
      </c>
      <c r="T68" s="1">
        <f t="shared" si="9"/>
        <v>40521</v>
      </c>
      <c r="U68" s="1">
        <f t="shared" si="10"/>
        <v>98102.35</v>
      </c>
      <c r="V68" s="1">
        <f t="shared" si="11"/>
        <v>0</v>
      </c>
      <c r="W68" s="1">
        <f t="shared" si="12"/>
        <v>138623.35</v>
      </c>
      <c r="X68" s="1">
        <f t="shared" si="13"/>
        <v>4179047.1500000004</v>
      </c>
    </row>
    <row r="69" spans="1:24">
      <c r="A69">
        <v>2021</v>
      </c>
      <c r="B69" t="s">
        <v>656</v>
      </c>
      <c r="C69" t="s">
        <v>655</v>
      </c>
      <c r="D69" t="s">
        <v>654</v>
      </c>
      <c r="E69" t="s">
        <v>653</v>
      </c>
      <c r="F69" t="s">
        <v>0</v>
      </c>
      <c r="G69" t="s">
        <v>0</v>
      </c>
      <c r="H69" s="11">
        <v>722.3</v>
      </c>
      <c r="I69" s="11">
        <v>19.100000000000001</v>
      </c>
      <c r="J69" s="11">
        <v>39.1</v>
      </c>
      <c r="K69" s="11">
        <v>37.925000000000004</v>
      </c>
      <c r="L69" s="11">
        <v>0</v>
      </c>
      <c r="M69" s="12">
        <v>16123</v>
      </c>
      <c r="N69" s="12">
        <v>0</v>
      </c>
      <c r="O69" s="12">
        <v>10390</v>
      </c>
      <c r="P69" s="12">
        <v>19049</v>
      </c>
      <c r="Q69" s="12">
        <v>0</v>
      </c>
      <c r="R69" s="1">
        <f t="shared" si="7"/>
        <v>11645642.899999999</v>
      </c>
      <c r="S69" s="1">
        <f t="shared" si="8"/>
        <v>0</v>
      </c>
      <c r="T69" s="1">
        <f t="shared" si="9"/>
        <v>406249</v>
      </c>
      <c r="U69" s="1">
        <f t="shared" si="10"/>
        <v>722433.32500000007</v>
      </c>
      <c r="V69" s="1">
        <f t="shared" si="11"/>
        <v>0</v>
      </c>
      <c r="W69" s="1">
        <f t="shared" si="12"/>
        <v>1128682.3250000002</v>
      </c>
      <c r="X69" s="1">
        <f t="shared" si="13"/>
        <v>12774325.224999998</v>
      </c>
    </row>
    <row r="70" spans="1:24">
      <c r="A70">
        <v>2021</v>
      </c>
      <c r="B70" t="s">
        <v>652</v>
      </c>
      <c r="C70" t="s">
        <v>651</v>
      </c>
      <c r="D70" t="s">
        <v>650</v>
      </c>
      <c r="E70" t="s">
        <v>0</v>
      </c>
      <c r="F70" t="s">
        <v>0</v>
      </c>
      <c r="G70" t="s">
        <v>0</v>
      </c>
      <c r="H70" s="11">
        <v>299.92500000000007</v>
      </c>
      <c r="I70" s="11">
        <v>15.625</v>
      </c>
      <c r="J70" s="11">
        <v>2.7749999999999999</v>
      </c>
      <c r="K70" s="11">
        <v>45.150000000000006</v>
      </c>
      <c r="L70" s="11">
        <v>0</v>
      </c>
      <c r="M70" s="12">
        <v>16123</v>
      </c>
      <c r="N70" s="12">
        <v>0</v>
      </c>
      <c r="O70" s="12">
        <v>10390</v>
      </c>
      <c r="P70" s="12">
        <v>19049</v>
      </c>
      <c r="Q70" s="12">
        <v>0</v>
      </c>
      <c r="R70" s="1">
        <f t="shared" si="7"/>
        <v>4835690.7750000013</v>
      </c>
      <c r="S70" s="1">
        <f t="shared" si="8"/>
        <v>0</v>
      </c>
      <c r="T70" s="1">
        <f t="shared" si="9"/>
        <v>28832.25</v>
      </c>
      <c r="U70" s="1">
        <f t="shared" si="10"/>
        <v>860062.35000000009</v>
      </c>
      <c r="V70" s="1">
        <f t="shared" si="11"/>
        <v>0</v>
      </c>
      <c r="W70" s="1">
        <f t="shared" si="12"/>
        <v>888894.60000000009</v>
      </c>
      <c r="X70" s="1">
        <f t="shared" si="13"/>
        <v>5724585.3750000019</v>
      </c>
    </row>
    <row r="71" spans="1:24">
      <c r="A71">
        <v>2021</v>
      </c>
      <c r="B71" t="s">
        <v>649</v>
      </c>
      <c r="C71" t="s">
        <v>648</v>
      </c>
      <c r="D71" t="s">
        <v>647</v>
      </c>
      <c r="E71" t="s">
        <v>646</v>
      </c>
      <c r="F71" t="s">
        <v>0</v>
      </c>
      <c r="G71" t="s">
        <v>0</v>
      </c>
      <c r="H71" s="11">
        <v>730.20999999999992</v>
      </c>
      <c r="I71" s="11">
        <v>24.105</v>
      </c>
      <c r="J71" s="11">
        <v>2.6320000000000001</v>
      </c>
      <c r="K71" s="11">
        <v>76.025000000000006</v>
      </c>
      <c r="L71" s="11">
        <v>0</v>
      </c>
      <c r="M71" s="12">
        <v>16123</v>
      </c>
      <c r="N71" s="12">
        <v>0</v>
      </c>
      <c r="O71" s="12">
        <v>10390</v>
      </c>
      <c r="P71" s="12">
        <v>19049</v>
      </c>
      <c r="Q71" s="12">
        <v>0</v>
      </c>
      <c r="R71" s="1">
        <f t="shared" si="7"/>
        <v>11773175.829999998</v>
      </c>
      <c r="S71" s="1">
        <f t="shared" si="8"/>
        <v>0</v>
      </c>
      <c r="T71" s="1">
        <f t="shared" si="9"/>
        <v>27346.48</v>
      </c>
      <c r="U71" s="1">
        <f t="shared" si="10"/>
        <v>1448200.2250000001</v>
      </c>
      <c r="V71" s="1">
        <f t="shared" si="11"/>
        <v>0</v>
      </c>
      <c r="W71" s="1">
        <f t="shared" si="12"/>
        <v>1475546.7050000001</v>
      </c>
      <c r="X71" s="1">
        <f t="shared" si="13"/>
        <v>13248722.534999998</v>
      </c>
    </row>
    <row r="72" spans="1:24">
      <c r="A72">
        <v>2021</v>
      </c>
      <c r="B72" t="s">
        <v>645</v>
      </c>
      <c r="C72" t="s">
        <v>644</v>
      </c>
      <c r="D72" t="s">
        <v>643</v>
      </c>
      <c r="E72" t="s">
        <v>0</v>
      </c>
      <c r="F72" t="s">
        <v>0</v>
      </c>
      <c r="G72" t="s">
        <v>0</v>
      </c>
      <c r="H72" s="11">
        <v>643.75799999999992</v>
      </c>
      <c r="I72" s="11">
        <v>48.282000000000004</v>
      </c>
      <c r="J72" s="11">
        <v>18.795000000000002</v>
      </c>
      <c r="K72" s="11">
        <v>64.766999999999996</v>
      </c>
      <c r="L72" s="11">
        <v>0</v>
      </c>
      <c r="M72" s="12">
        <v>16123</v>
      </c>
      <c r="N72" s="12">
        <v>0</v>
      </c>
      <c r="O72" s="12">
        <v>10390</v>
      </c>
      <c r="P72" s="12">
        <v>19049</v>
      </c>
      <c r="Q72" s="12">
        <v>0</v>
      </c>
      <c r="R72" s="1">
        <f t="shared" si="7"/>
        <v>10379310.233999999</v>
      </c>
      <c r="S72" s="1">
        <f t="shared" si="8"/>
        <v>0</v>
      </c>
      <c r="T72" s="1">
        <f t="shared" si="9"/>
        <v>195280.05000000002</v>
      </c>
      <c r="U72" s="1">
        <f t="shared" si="10"/>
        <v>1233746.5829999999</v>
      </c>
      <c r="V72" s="1">
        <f t="shared" si="11"/>
        <v>0</v>
      </c>
      <c r="W72" s="1">
        <f t="shared" si="12"/>
        <v>1429026.6329999999</v>
      </c>
      <c r="X72" s="1">
        <f t="shared" si="13"/>
        <v>11808336.866999999</v>
      </c>
    </row>
    <row r="73" spans="1:24">
      <c r="A73">
        <v>2021</v>
      </c>
      <c r="B73" t="s">
        <v>642</v>
      </c>
      <c r="C73" t="s">
        <v>641</v>
      </c>
      <c r="D73" t="s">
        <v>640</v>
      </c>
      <c r="E73" t="s">
        <v>0</v>
      </c>
      <c r="F73" t="s">
        <v>0</v>
      </c>
      <c r="G73" t="s">
        <v>0</v>
      </c>
      <c r="H73" s="11">
        <v>242.05</v>
      </c>
      <c r="I73" s="11">
        <v>22.774999999999999</v>
      </c>
      <c r="J73" s="11">
        <v>9.3000000000000007</v>
      </c>
      <c r="K73" s="11">
        <v>0</v>
      </c>
      <c r="L73" s="11">
        <v>0</v>
      </c>
      <c r="M73" s="12">
        <v>16123</v>
      </c>
      <c r="N73" s="12">
        <v>0</v>
      </c>
      <c r="O73" s="12">
        <v>10390</v>
      </c>
      <c r="P73" s="12">
        <v>19049</v>
      </c>
      <c r="Q73" s="12">
        <v>0</v>
      </c>
      <c r="R73" s="1">
        <f t="shared" si="7"/>
        <v>3902572.1500000004</v>
      </c>
      <c r="S73" s="1">
        <f t="shared" si="8"/>
        <v>0</v>
      </c>
      <c r="T73" s="1">
        <f t="shared" si="9"/>
        <v>96627.000000000015</v>
      </c>
      <c r="U73" s="1">
        <f t="shared" si="10"/>
        <v>0</v>
      </c>
      <c r="V73" s="1">
        <f t="shared" si="11"/>
        <v>0</v>
      </c>
      <c r="W73" s="1">
        <f t="shared" si="12"/>
        <v>96627.000000000015</v>
      </c>
      <c r="X73" s="1">
        <f t="shared" si="13"/>
        <v>3999199.1500000004</v>
      </c>
    </row>
    <row r="74" spans="1:24">
      <c r="A74">
        <v>2021</v>
      </c>
      <c r="B74" t="s">
        <v>639</v>
      </c>
      <c r="C74" t="s">
        <v>638</v>
      </c>
      <c r="D74" t="s">
        <v>637</v>
      </c>
      <c r="E74" t="s">
        <v>636</v>
      </c>
      <c r="F74" t="s">
        <v>0</v>
      </c>
      <c r="G74" t="s">
        <v>0</v>
      </c>
      <c r="H74" s="11">
        <v>885.81900000000007</v>
      </c>
      <c r="I74" s="11">
        <v>40.816000000000003</v>
      </c>
      <c r="J74" s="11">
        <v>34.396000000000001</v>
      </c>
      <c r="K74" s="11">
        <v>75.63</v>
      </c>
      <c r="L74" s="11">
        <v>0</v>
      </c>
      <c r="M74" s="12">
        <v>16123</v>
      </c>
      <c r="N74" s="12">
        <v>0</v>
      </c>
      <c r="O74" s="12">
        <v>10390</v>
      </c>
      <c r="P74" s="12">
        <v>19049</v>
      </c>
      <c r="Q74" s="12">
        <v>0</v>
      </c>
      <c r="R74" s="1">
        <f t="shared" si="7"/>
        <v>14282059.737000002</v>
      </c>
      <c r="S74" s="1">
        <f t="shared" si="8"/>
        <v>0</v>
      </c>
      <c r="T74" s="1">
        <f t="shared" si="9"/>
        <v>357374.44</v>
      </c>
      <c r="U74" s="1">
        <f t="shared" si="10"/>
        <v>1440675.8699999999</v>
      </c>
      <c r="V74" s="1">
        <f t="shared" si="11"/>
        <v>0</v>
      </c>
      <c r="W74" s="1">
        <f t="shared" si="12"/>
        <v>1798050.3099999998</v>
      </c>
      <c r="X74" s="1">
        <f t="shared" si="13"/>
        <v>16080110.047000002</v>
      </c>
    </row>
    <row r="75" spans="1:24">
      <c r="A75">
        <v>2021</v>
      </c>
      <c r="B75" t="s">
        <v>635</v>
      </c>
      <c r="C75" t="s">
        <v>634</v>
      </c>
      <c r="D75" t="s">
        <v>604</v>
      </c>
      <c r="E75" t="s">
        <v>603</v>
      </c>
      <c r="F75" t="s">
        <v>602</v>
      </c>
      <c r="G75" t="s">
        <v>0</v>
      </c>
      <c r="H75" s="11">
        <v>470.35500000000002</v>
      </c>
      <c r="I75" s="11">
        <v>6.4619999999999997</v>
      </c>
      <c r="J75" s="11">
        <v>4</v>
      </c>
      <c r="K75" s="11">
        <v>118.28099999999999</v>
      </c>
      <c r="L75" s="11">
        <v>0</v>
      </c>
      <c r="M75" s="12">
        <v>16123</v>
      </c>
      <c r="N75" s="12">
        <v>0</v>
      </c>
      <c r="O75" s="12">
        <v>10390</v>
      </c>
      <c r="P75" s="12">
        <v>19049</v>
      </c>
      <c r="Q75" s="12">
        <v>0</v>
      </c>
      <c r="R75" s="1">
        <f t="shared" si="7"/>
        <v>7583533.665</v>
      </c>
      <c r="S75" s="1">
        <f t="shared" si="8"/>
        <v>0</v>
      </c>
      <c r="T75" s="1">
        <f t="shared" si="9"/>
        <v>41560</v>
      </c>
      <c r="U75" s="1">
        <f t="shared" si="10"/>
        <v>2253134.7689999999</v>
      </c>
      <c r="V75" s="1">
        <f t="shared" si="11"/>
        <v>0</v>
      </c>
      <c r="W75" s="1">
        <f t="shared" si="12"/>
        <v>2294694.7689999999</v>
      </c>
      <c r="X75" s="1">
        <f t="shared" si="13"/>
        <v>9878228.4340000004</v>
      </c>
    </row>
    <row r="76" spans="1:24">
      <c r="A76">
        <v>2021</v>
      </c>
      <c r="B76" t="s">
        <v>633</v>
      </c>
      <c r="C76" t="s">
        <v>632</v>
      </c>
      <c r="D76" t="s">
        <v>631</v>
      </c>
      <c r="E76" t="s">
        <v>0</v>
      </c>
      <c r="F76" t="s">
        <v>0</v>
      </c>
      <c r="G76" t="s">
        <v>0</v>
      </c>
      <c r="H76" s="11">
        <v>89.974999999999994</v>
      </c>
      <c r="I76" s="11">
        <v>6.4870000000000001</v>
      </c>
      <c r="J76" s="11">
        <v>4.3330000000000002</v>
      </c>
      <c r="K76" s="11">
        <v>4.077</v>
      </c>
      <c r="L76" s="11">
        <v>0</v>
      </c>
      <c r="M76" s="12">
        <v>16123</v>
      </c>
      <c r="N76" s="12">
        <v>0</v>
      </c>
      <c r="O76" s="12">
        <v>10390</v>
      </c>
      <c r="P76" s="12">
        <v>19049</v>
      </c>
      <c r="Q76" s="12">
        <v>0</v>
      </c>
      <c r="R76" s="1">
        <f t="shared" si="7"/>
        <v>1450666.9249999998</v>
      </c>
      <c r="S76" s="1">
        <f t="shared" si="8"/>
        <v>0</v>
      </c>
      <c r="T76" s="1">
        <f t="shared" si="9"/>
        <v>45019.87</v>
      </c>
      <c r="U76" s="1">
        <f t="shared" si="10"/>
        <v>77662.773000000001</v>
      </c>
      <c r="V76" s="1">
        <f t="shared" si="11"/>
        <v>0</v>
      </c>
      <c r="W76" s="1">
        <f t="shared" si="12"/>
        <v>122682.64300000001</v>
      </c>
      <c r="X76" s="1">
        <f t="shared" si="13"/>
        <v>1573349.5679999997</v>
      </c>
    </row>
    <row r="77" spans="1:24">
      <c r="A77">
        <v>2021</v>
      </c>
      <c r="B77" t="s">
        <v>630</v>
      </c>
      <c r="C77" t="s">
        <v>629</v>
      </c>
      <c r="D77" t="s">
        <v>628</v>
      </c>
      <c r="E77" t="s">
        <v>0</v>
      </c>
      <c r="F77" t="s">
        <v>0</v>
      </c>
      <c r="G77" t="s">
        <v>0</v>
      </c>
      <c r="H77" s="11">
        <v>214.82499999999999</v>
      </c>
      <c r="I77" s="11">
        <v>1.9249999999999998</v>
      </c>
      <c r="J77" s="11">
        <v>21.049999999999997</v>
      </c>
      <c r="K77" s="11">
        <v>1</v>
      </c>
      <c r="L77" s="11">
        <v>0</v>
      </c>
      <c r="M77" s="12">
        <v>16123</v>
      </c>
      <c r="N77" s="12">
        <v>0</v>
      </c>
      <c r="O77" s="12">
        <v>10390</v>
      </c>
      <c r="P77" s="12">
        <v>19049</v>
      </c>
      <c r="Q77" s="12">
        <v>0</v>
      </c>
      <c r="R77" s="1">
        <f t="shared" si="7"/>
        <v>3463623.4749999996</v>
      </c>
      <c r="S77" s="1">
        <f t="shared" si="8"/>
        <v>0</v>
      </c>
      <c r="T77" s="1">
        <f t="shared" si="9"/>
        <v>218709.49999999997</v>
      </c>
      <c r="U77" s="1">
        <f t="shared" si="10"/>
        <v>19049</v>
      </c>
      <c r="V77" s="1">
        <f t="shared" si="11"/>
        <v>0</v>
      </c>
      <c r="W77" s="1">
        <f t="shared" si="12"/>
        <v>237758.49999999997</v>
      </c>
      <c r="X77" s="1">
        <f t="shared" si="13"/>
        <v>3701381.9749999996</v>
      </c>
    </row>
    <row r="78" spans="1:24">
      <c r="A78">
        <v>2021</v>
      </c>
      <c r="B78" t="s">
        <v>627</v>
      </c>
      <c r="C78" t="s">
        <v>626</v>
      </c>
      <c r="D78" t="s">
        <v>625</v>
      </c>
      <c r="E78" t="s">
        <v>624</v>
      </c>
      <c r="F78" t="s">
        <v>0</v>
      </c>
      <c r="G78" t="s">
        <v>0</v>
      </c>
      <c r="H78" s="11">
        <v>676.26</v>
      </c>
      <c r="I78" s="11">
        <v>17.178000000000001</v>
      </c>
      <c r="J78" s="11">
        <v>17.718</v>
      </c>
      <c r="K78" s="11">
        <v>63.872999999999998</v>
      </c>
      <c r="L78" s="11">
        <v>0</v>
      </c>
      <c r="M78" s="12">
        <v>16123</v>
      </c>
      <c r="N78" s="12">
        <v>0</v>
      </c>
      <c r="O78" s="12">
        <v>10390</v>
      </c>
      <c r="P78" s="12">
        <v>19049</v>
      </c>
      <c r="Q78" s="12">
        <v>0</v>
      </c>
      <c r="R78" s="1">
        <f t="shared" si="7"/>
        <v>10903339.98</v>
      </c>
      <c r="S78" s="1">
        <f t="shared" si="8"/>
        <v>0</v>
      </c>
      <c r="T78" s="1">
        <f t="shared" si="9"/>
        <v>184090.02</v>
      </c>
      <c r="U78" s="1">
        <f t="shared" si="10"/>
        <v>1216716.777</v>
      </c>
      <c r="V78" s="1">
        <f t="shared" si="11"/>
        <v>0</v>
      </c>
      <c r="W78" s="1">
        <f t="shared" si="12"/>
        <v>1400806.797</v>
      </c>
      <c r="X78" s="1">
        <f t="shared" si="13"/>
        <v>12304146.777000001</v>
      </c>
    </row>
    <row r="79" spans="1:24">
      <c r="A79">
        <v>2021</v>
      </c>
      <c r="B79" t="s">
        <v>623</v>
      </c>
      <c r="C79" t="s">
        <v>622</v>
      </c>
      <c r="D79" t="s">
        <v>621</v>
      </c>
      <c r="E79" t="s">
        <v>0</v>
      </c>
      <c r="F79" t="s">
        <v>0</v>
      </c>
      <c r="G79" t="s">
        <v>0</v>
      </c>
      <c r="H79" s="11">
        <v>513.26800000000003</v>
      </c>
      <c r="I79" s="11">
        <v>12.352</v>
      </c>
      <c r="J79" s="11">
        <v>7.7289999999999992</v>
      </c>
      <c r="K79" s="11">
        <v>44.324999999999996</v>
      </c>
      <c r="L79" s="11">
        <v>0</v>
      </c>
      <c r="M79" s="12">
        <v>16123</v>
      </c>
      <c r="N79" s="12">
        <v>0</v>
      </c>
      <c r="O79" s="12">
        <v>10390</v>
      </c>
      <c r="P79" s="12">
        <v>19049</v>
      </c>
      <c r="Q79" s="12">
        <v>0</v>
      </c>
      <c r="R79" s="1">
        <f t="shared" si="7"/>
        <v>8275419.9640000006</v>
      </c>
      <c r="S79" s="1">
        <f t="shared" si="8"/>
        <v>0</v>
      </c>
      <c r="T79" s="1">
        <f t="shared" si="9"/>
        <v>80304.31</v>
      </c>
      <c r="U79" s="1">
        <f t="shared" si="10"/>
        <v>844346.92499999993</v>
      </c>
      <c r="V79" s="1">
        <f t="shared" si="11"/>
        <v>0</v>
      </c>
      <c r="W79" s="1">
        <f t="shared" si="12"/>
        <v>924651.23499999987</v>
      </c>
      <c r="X79" s="1">
        <f t="shared" si="13"/>
        <v>9200071.199000001</v>
      </c>
    </row>
    <row r="80" spans="1:24">
      <c r="A80">
        <v>2021</v>
      </c>
      <c r="B80" t="s">
        <v>620</v>
      </c>
      <c r="C80" t="s">
        <v>619</v>
      </c>
      <c r="D80" t="s">
        <v>618</v>
      </c>
      <c r="E80" t="s">
        <v>0</v>
      </c>
      <c r="F80" t="s">
        <v>0</v>
      </c>
      <c r="G80" t="s">
        <v>0</v>
      </c>
      <c r="H80" s="11">
        <v>157.86500000000001</v>
      </c>
      <c r="I80" s="11">
        <v>9.972999999999999</v>
      </c>
      <c r="J80" s="11">
        <v>11.270999999999999</v>
      </c>
      <c r="K80" s="11">
        <v>7.8919999999999995</v>
      </c>
      <c r="L80" s="11">
        <v>0</v>
      </c>
      <c r="M80" s="12">
        <v>16123</v>
      </c>
      <c r="N80" s="12">
        <v>0</v>
      </c>
      <c r="O80" s="12">
        <v>10390</v>
      </c>
      <c r="P80" s="12">
        <v>19049</v>
      </c>
      <c r="Q80" s="12">
        <v>0</v>
      </c>
      <c r="R80" s="1">
        <f t="shared" si="7"/>
        <v>2545257.395</v>
      </c>
      <c r="S80" s="1">
        <f t="shared" si="8"/>
        <v>0</v>
      </c>
      <c r="T80" s="1">
        <f t="shared" si="9"/>
        <v>117105.68999999999</v>
      </c>
      <c r="U80" s="1">
        <f t="shared" si="10"/>
        <v>150334.70799999998</v>
      </c>
      <c r="V80" s="1">
        <f t="shared" si="11"/>
        <v>0</v>
      </c>
      <c r="W80" s="1">
        <f t="shared" si="12"/>
        <v>267440.39799999999</v>
      </c>
      <c r="X80" s="1">
        <f t="shared" si="13"/>
        <v>2812697.7930000001</v>
      </c>
    </row>
    <row r="81" spans="1:24">
      <c r="A81">
        <v>2021</v>
      </c>
      <c r="B81" t="s">
        <v>617</v>
      </c>
      <c r="C81" t="s">
        <v>616</v>
      </c>
      <c r="D81" t="s">
        <v>615</v>
      </c>
      <c r="E81" t="s">
        <v>0</v>
      </c>
      <c r="F81" t="s">
        <v>0</v>
      </c>
      <c r="G81" t="s">
        <v>0</v>
      </c>
      <c r="H81" s="11">
        <v>584.56700000000001</v>
      </c>
      <c r="I81" s="11">
        <v>24.783000000000001</v>
      </c>
      <c r="J81" s="11">
        <v>2.9740000000000002</v>
      </c>
      <c r="K81" s="11">
        <v>38.837000000000003</v>
      </c>
      <c r="L81" s="11">
        <v>0</v>
      </c>
      <c r="M81" s="12">
        <v>16123</v>
      </c>
      <c r="N81" s="12">
        <v>0</v>
      </c>
      <c r="O81" s="12">
        <v>10390</v>
      </c>
      <c r="P81" s="12">
        <v>19049</v>
      </c>
      <c r="Q81" s="12">
        <v>0</v>
      </c>
      <c r="R81" s="1">
        <f t="shared" si="7"/>
        <v>9424973.7410000004</v>
      </c>
      <c r="S81" s="1">
        <f t="shared" si="8"/>
        <v>0</v>
      </c>
      <c r="T81" s="1">
        <f t="shared" si="9"/>
        <v>30899.86</v>
      </c>
      <c r="U81" s="1">
        <f t="shared" si="10"/>
        <v>739806.01300000004</v>
      </c>
      <c r="V81" s="1">
        <f t="shared" si="11"/>
        <v>0</v>
      </c>
      <c r="W81" s="1">
        <f t="shared" si="12"/>
        <v>770705.87300000002</v>
      </c>
      <c r="X81" s="1">
        <f t="shared" si="13"/>
        <v>10195679.614</v>
      </c>
    </row>
    <row r="82" spans="1:24">
      <c r="A82">
        <v>2021</v>
      </c>
      <c r="B82" t="s">
        <v>614</v>
      </c>
      <c r="C82" t="s">
        <v>613</v>
      </c>
      <c r="D82" t="s">
        <v>612</v>
      </c>
      <c r="E82" t="s">
        <v>0</v>
      </c>
      <c r="F82" t="s">
        <v>0</v>
      </c>
      <c r="G82" t="s">
        <v>0</v>
      </c>
      <c r="H82" s="11">
        <v>237.19799999999998</v>
      </c>
      <c r="I82" s="11">
        <v>6.7320000000000002</v>
      </c>
      <c r="J82" s="11">
        <v>33.975000000000001</v>
      </c>
      <c r="K82" s="11">
        <v>0</v>
      </c>
      <c r="L82" s="11">
        <v>0</v>
      </c>
      <c r="M82" s="12">
        <v>16123</v>
      </c>
      <c r="N82" s="12">
        <v>0</v>
      </c>
      <c r="O82" s="12">
        <v>10390</v>
      </c>
      <c r="P82" s="12">
        <v>19049</v>
      </c>
      <c r="Q82" s="12">
        <v>0</v>
      </c>
      <c r="R82" s="1">
        <f t="shared" si="7"/>
        <v>3824343.3539999998</v>
      </c>
      <c r="S82" s="1">
        <f t="shared" si="8"/>
        <v>0</v>
      </c>
      <c r="T82" s="1">
        <f t="shared" si="9"/>
        <v>353000.25</v>
      </c>
      <c r="U82" s="1">
        <f t="shared" si="10"/>
        <v>0</v>
      </c>
      <c r="V82" s="1">
        <f t="shared" si="11"/>
        <v>0</v>
      </c>
      <c r="W82" s="1">
        <f t="shared" si="12"/>
        <v>353000.25</v>
      </c>
      <c r="X82" s="1">
        <f t="shared" si="13"/>
        <v>4177343.6039999998</v>
      </c>
    </row>
    <row r="83" spans="1:24">
      <c r="A83">
        <v>2021</v>
      </c>
      <c r="B83" t="s">
        <v>611</v>
      </c>
      <c r="C83" t="s">
        <v>610</v>
      </c>
      <c r="D83" t="s">
        <v>609</v>
      </c>
      <c r="E83" t="s">
        <v>0</v>
      </c>
      <c r="F83" t="s">
        <v>0</v>
      </c>
      <c r="G83" t="s">
        <v>0</v>
      </c>
      <c r="H83" s="11">
        <v>314.67500000000007</v>
      </c>
      <c r="I83" s="11">
        <v>37</v>
      </c>
      <c r="J83" s="11">
        <v>7.5500000000000007</v>
      </c>
      <c r="K83" s="11">
        <v>34</v>
      </c>
      <c r="L83" s="11">
        <v>0</v>
      </c>
      <c r="M83" s="12">
        <v>16123</v>
      </c>
      <c r="N83" s="12">
        <v>0</v>
      </c>
      <c r="O83" s="12">
        <v>10390</v>
      </c>
      <c r="P83" s="12">
        <v>19049</v>
      </c>
      <c r="Q83" s="12">
        <v>0</v>
      </c>
      <c r="R83" s="1">
        <f t="shared" si="7"/>
        <v>5073505.0250000013</v>
      </c>
      <c r="S83" s="1">
        <f t="shared" si="8"/>
        <v>0</v>
      </c>
      <c r="T83" s="1">
        <f t="shared" si="9"/>
        <v>78444.500000000015</v>
      </c>
      <c r="U83" s="1">
        <f t="shared" si="10"/>
        <v>647666</v>
      </c>
      <c r="V83" s="1">
        <f t="shared" si="11"/>
        <v>0</v>
      </c>
      <c r="W83" s="1">
        <f t="shared" si="12"/>
        <v>726110.5</v>
      </c>
      <c r="X83" s="1">
        <f t="shared" si="13"/>
        <v>5799615.5250000013</v>
      </c>
    </row>
    <row r="84" spans="1:24">
      <c r="A84">
        <v>2021</v>
      </c>
      <c r="B84" t="s">
        <v>608</v>
      </c>
      <c r="C84" t="s">
        <v>607</v>
      </c>
      <c r="D84" t="s">
        <v>589</v>
      </c>
      <c r="E84" t="s">
        <v>0</v>
      </c>
      <c r="F84" t="s">
        <v>0</v>
      </c>
      <c r="G84" t="s">
        <v>0</v>
      </c>
      <c r="H84" s="11">
        <v>280.68700000000001</v>
      </c>
      <c r="I84" s="11">
        <v>15.657</v>
      </c>
      <c r="J84" s="11">
        <v>3.2370000000000001</v>
      </c>
      <c r="K84" s="11">
        <v>26.553000000000001</v>
      </c>
      <c r="L84" s="11">
        <v>0</v>
      </c>
      <c r="M84" s="12">
        <v>16123</v>
      </c>
      <c r="N84" s="12">
        <v>0</v>
      </c>
      <c r="O84" s="12">
        <v>10390</v>
      </c>
      <c r="P84" s="12">
        <v>19049</v>
      </c>
      <c r="Q84" s="12">
        <v>0</v>
      </c>
      <c r="R84" s="1">
        <f t="shared" si="7"/>
        <v>4525516.5010000002</v>
      </c>
      <c r="S84" s="1">
        <f t="shared" si="8"/>
        <v>0</v>
      </c>
      <c r="T84" s="1">
        <f t="shared" si="9"/>
        <v>33632.43</v>
      </c>
      <c r="U84" s="1">
        <f t="shared" si="10"/>
        <v>505808.09700000001</v>
      </c>
      <c r="V84" s="1">
        <f t="shared" si="11"/>
        <v>0</v>
      </c>
      <c r="W84" s="1">
        <f t="shared" si="12"/>
        <v>539440.527</v>
      </c>
      <c r="X84" s="1">
        <f t="shared" si="13"/>
        <v>5064957.0279999999</v>
      </c>
    </row>
    <row r="85" spans="1:24">
      <c r="A85">
        <v>2021</v>
      </c>
      <c r="B85" t="s">
        <v>606</v>
      </c>
      <c r="C85" t="s">
        <v>605</v>
      </c>
      <c r="D85" t="s">
        <v>604</v>
      </c>
      <c r="E85" t="s">
        <v>603</v>
      </c>
      <c r="F85" t="s">
        <v>602</v>
      </c>
      <c r="G85" t="s">
        <v>0</v>
      </c>
      <c r="H85" s="11">
        <v>293.96999999999997</v>
      </c>
      <c r="I85" s="11">
        <v>9.2560000000000002</v>
      </c>
      <c r="J85" s="11">
        <v>4.3849999999999998</v>
      </c>
      <c r="K85" s="11">
        <v>56.665999999999997</v>
      </c>
      <c r="L85" s="11">
        <v>0</v>
      </c>
      <c r="M85" s="12">
        <v>16123</v>
      </c>
      <c r="N85" s="12">
        <v>0</v>
      </c>
      <c r="O85" s="12">
        <v>10390</v>
      </c>
      <c r="P85" s="12">
        <v>19049</v>
      </c>
      <c r="Q85" s="12">
        <v>0</v>
      </c>
      <c r="R85" s="1">
        <f t="shared" si="7"/>
        <v>4739678.3099999996</v>
      </c>
      <c r="S85" s="1">
        <f t="shared" si="8"/>
        <v>0</v>
      </c>
      <c r="T85" s="1">
        <f t="shared" si="9"/>
        <v>45560.149999999994</v>
      </c>
      <c r="U85" s="1">
        <f t="shared" si="10"/>
        <v>1079430.6339999998</v>
      </c>
      <c r="V85" s="1">
        <f t="shared" si="11"/>
        <v>0</v>
      </c>
      <c r="W85" s="1">
        <f t="shared" si="12"/>
        <v>1124990.7839999998</v>
      </c>
      <c r="X85" s="1">
        <f t="shared" si="13"/>
        <v>5864669.0939999996</v>
      </c>
    </row>
    <row r="86" spans="1:24">
      <c r="A86">
        <v>2021</v>
      </c>
      <c r="B86" t="s">
        <v>601</v>
      </c>
      <c r="C86" t="s">
        <v>600</v>
      </c>
      <c r="D86" t="s">
        <v>599</v>
      </c>
      <c r="E86" t="s">
        <v>0</v>
      </c>
      <c r="F86" t="s">
        <v>0</v>
      </c>
      <c r="G86" t="s">
        <v>0</v>
      </c>
      <c r="H86" s="11">
        <v>126.075</v>
      </c>
      <c r="I86" s="11">
        <v>1.95</v>
      </c>
      <c r="J86" s="11">
        <v>4.5</v>
      </c>
      <c r="K86" s="11">
        <v>32.475000000000001</v>
      </c>
      <c r="L86" s="11">
        <v>0</v>
      </c>
      <c r="M86" s="12">
        <v>16123</v>
      </c>
      <c r="N86" s="12">
        <v>0</v>
      </c>
      <c r="O86" s="12">
        <v>10390</v>
      </c>
      <c r="P86" s="12">
        <v>19049</v>
      </c>
      <c r="Q86" s="12">
        <v>0</v>
      </c>
      <c r="R86" s="1">
        <f t="shared" si="7"/>
        <v>2032707.2250000001</v>
      </c>
      <c r="S86" s="1">
        <f t="shared" si="8"/>
        <v>0</v>
      </c>
      <c r="T86" s="1">
        <f t="shared" si="9"/>
        <v>46755</v>
      </c>
      <c r="U86" s="1">
        <f t="shared" si="10"/>
        <v>618616.27500000002</v>
      </c>
      <c r="V86" s="1">
        <f t="shared" si="11"/>
        <v>0</v>
      </c>
      <c r="W86" s="1">
        <f t="shared" si="12"/>
        <v>665371.27500000002</v>
      </c>
      <c r="X86" s="1">
        <f t="shared" si="13"/>
        <v>2698078.5</v>
      </c>
    </row>
    <row r="87" spans="1:24">
      <c r="A87">
        <v>2021</v>
      </c>
      <c r="B87" t="s">
        <v>598</v>
      </c>
      <c r="C87" t="s">
        <v>597</v>
      </c>
      <c r="D87" t="s">
        <v>596</v>
      </c>
      <c r="E87" t="s">
        <v>0</v>
      </c>
      <c r="F87" t="s">
        <v>0</v>
      </c>
      <c r="G87" t="s">
        <v>0</v>
      </c>
      <c r="H87" s="11">
        <v>175.77500000000001</v>
      </c>
      <c r="I87" s="11">
        <v>7.9</v>
      </c>
      <c r="J87" s="11">
        <v>13.175000000000001</v>
      </c>
      <c r="K87" s="11">
        <v>3</v>
      </c>
      <c r="L87" s="11">
        <v>0</v>
      </c>
      <c r="M87" s="12">
        <v>16123</v>
      </c>
      <c r="N87" s="12">
        <v>0</v>
      </c>
      <c r="O87" s="12">
        <v>10390</v>
      </c>
      <c r="P87" s="12">
        <v>19049</v>
      </c>
      <c r="Q87" s="12">
        <v>0</v>
      </c>
      <c r="R87" s="1">
        <f t="shared" si="7"/>
        <v>2834020.3250000002</v>
      </c>
      <c r="S87" s="1">
        <f t="shared" si="8"/>
        <v>0</v>
      </c>
      <c r="T87" s="1">
        <f t="shared" si="9"/>
        <v>136888.25</v>
      </c>
      <c r="U87" s="1">
        <f t="shared" si="10"/>
        <v>57147</v>
      </c>
      <c r="V87" s="1">
        <f t="shared" si="11"/>
        <v>0</v>
      </c>
      <c r="W87" s="1">
        <f t="shared" si="12"/>
        <v>194035.25</v>
      </c>
      <c r="X87" s="1">
        <f t="shared" si="13"/>
        <v>3028055.5750000002</v>
      </c>
    </row>
    <row r="88" spans="1:24">
      <c r="A88">
        <v>2021</v>
      </c>
      <c r="B88" t="s">
        <v>595</v>
      </c>
      <c r="C88" t="s">
        <v>594</v>
      </c>
      <c r="D88" t="s">
        <v>593</v>
      </c>
      <c r="E88" t="s">
        <v>592</v>
      </c>
      <c r="F88" t="s">
        <v>0</v>
      </c>
      <c r="G88" t="s">
        <v>0</v>
      </c>
      <c r="H88" s="11">
        <v>284.58799999999997</v>
      </c>
      <c r="I88" s="11">
        <v>4.2050000000000001</v>
      </c>
      <c r="J88" s="11">
        <v>12.103</v>
      </c>
      <c r="K88" s="11">
        <v>37.308</v>
      </c>
      <c r="L88" s="11">
        <v>0</v>
      </c>
      <c r="M88" s="12">
        <v>16123</v>
      </c>
      <c r="N88" s="12">
        <v>0</v>
      </c>
      <c r="O88" s="12">
        <v>10390</v>
      </c>
      <c r="P88" s="12">
        <v>19049</v>
      </c>
      <c r="Q88" s="12">
        <v>0</v>
      </c>
      <c r="R88" s="1">
        <f t="shared" si="7"/>
        <v>4588412.3239999991</v>
      </c>
      <c r="S88" s="1">
        <f t="shared" si="8"/>
        <v>0</v>
      </c>
      <c r="T88" s="1">
        <f t="shared" si="9"/>
        <v>125750.17</v>
      </c>
      <c r="U88" s="1">
        <f t="shared" si="10"/>
        <v>710680.09199999995</v>
      </c>
      <c r="V88" s="1">
        <f t="shared" si="11"/>
        <v>0</v>
      </c>
      <c r="W88" s="1">
        <f t="shared" si="12"/>
        <v>836430.26199999999</v>
      </c>
      <c r="X88" s="1">
        <f t="shared" si="13"/>
        <v>5424842.5859999992</v>
      </c>
    </row>
    <row r="89" spans="1:24">
      <c r="A89">
        <v>2021</v>
      </c>
      <c r="B89" t="s">
        <v>591</v>
      </c>
      <c r="C89" t="s">
        <v>590</v>
      </c>
      <c r="D89" t="s">
        <v>589</v>
      </c>
      <c r="E89" t="s">
        <v>0</v>
      </c>
      <c r="F89" t="s">
        <v>0</v>
      </c>
      <c r="G89" t="s">
        <v>0</v>
      </c>
      <c r="H89" s="11">
        <v>44.079000000000001</v>
      </c>
      <c r="I89" s="11">
        <v>3</v>
      </c>
      <c r="J89" s="11">
        <v>0</v>
      </c>
      <c r="K89" s="11">
        <v>7</v>
      </c>
      <c r="L89" s="11">
        <v>0</v>
      </c>
      <c r="M89" s="12">
        <v>16123</v>
      </c>
      <c r="N89" s="12">
        <v>0</v>
      </c>
      <c r="O89" s="12">
        <v>10390</v>
      </c>
      <c r="P89" s="12">
        <v>19049</v>
      </c>
      <c r="Q89" s="12">
        <v>0</v>
      </c>
      <c r="R89" s="1">
        <f t="shared" si="7"/>
        <v>710685.71700000006</v>
      </c>
      <c r="S89" s="1">
        <f t="shared" si="8"/>
        <v>0</v>
      </c>
      <c r="T89" s="1">
        <f t="shared" si="9"/>
        <v>0</v>
      </c>
      <c r="U89" s="1">
        <f t="shared" si="10"/>
        <v>133343</v>
      </c>
      <c r="V89" s="1">
        <f t="shared" si="11"/>
        <v>0</v>
      </c>
      <c r="W89" s="1">
        <f t="shared" si="12"/>
        <v>133343</v>
      </c>
      <c r="X89" s="1">
        <f t="shared" si="13"/>
        <v>844028.71700000006</v>
      </c>
    </row>
    <row r="90" spans="1:24">
      <c r="A90">
        <v>2021</v>
      </c>
      <c r="B90" t="s">
        <v>588</v>
      </c>
      <c r="C90" t="s">
        <v>587</v>
      </c>
      <c r="D90" t="s">
        <v>586</v>
      </c>
      <c r="E90" t="s">
        <v>0</v>
      </c>
      <c r="F90" t="s">
        <v>0</v>
      </c>
      <c r="G90" t="s">
        <v>0</v>
      </c>
      <c r="H90" s="11">
        <v>233.97499999999999</v>
      </c>
      <c r="I90" s="11">
        <v>14.049999999999999</v>
      </c>
      <c r="J90" s="11">
        <v>1</v>
      </c>
      <c r="K90" s="11">
        <v>23.7</v>
      </c>
      <c r="L90" s="11">
        <v>0</v>
      </c>
      <c r="M90" s="12">
        <v>16123</v>
      </c>
      <c r="N90" s="12">
        <v>0</v>
      </c>
      <c r="O90" s="12">
        <v>10390</v>
      </c>
      <c r="P90" s="12">
        <v>19049</v>
      </c>
      <c r="Q90" s="12">
        <v>0</v>
      </c>
      <c r="R90" s="1">
        <f t="shared" si="7"/>
        <v>3772378.9249999998</v>
      </c>
      <c r="S90" s="1">
        <f t="shared" si="8"/>
        <v>0</v>
      </c>
      <c r="T90" s="1">
        <f t="shared" si="9"/>
        <v>10390</v>
      </c>
      <c r="U90" s="1">
        <f t="shared" si="10"/>
        <v>451461.3</v>
      </c>
      <c r="V90" s="1">
        <f t="shared" si="11"/>
        <v>0</v>
      </c>
      <c r="W90" s="1">
        <f t="shared" si="12"/>
        <v>461851.3</v>
      </c>
      <c r="X90" s="1">
        <f t="shared" si="13"/>
        <v>4234230.2249999996</v>
      </c>
    </row>
    <row r="91" spans="1:24">
      <c r="A91">
        <v>2021</v>
      </c>
      <c r="B91" t="s">
        <v>585</v>
      </c>
      <c r="C91" t="s">
        <v>584</v>
      </c>
      <c r="D91" t="s">
        <v>583</v>
      </c>
      <c r="E91" t="s">
        <v>0</v>
      </c>
      <c r="F91" t="s">
        <v>0</v>
      </c>
      <c r="G91" t="s">
        <v>0</v>
      </c>
      <c r="H91" s="11">
        <v>114.996</v>
      </c>
      <c r="I91" s="11">
        <v>4.8150000000000004</v>
      </c>
      <c r="J91" s="11">
        <v>0.97399999999999998</v>
      </c>
      <c r="K91" s="11">
        <v>6.4210000000000003</v>
      </c>
      <c r="L91" s="11">
        <v>0</v>
      </c>
      <c r="M91" s="12">
        <v>16123</v>
      </c>
      <c r="N91" s="12">
        <v>0</v>
      </c>
      <c r="O91" s="12">
        <v>10390</v>
      </c>
      <c r="P91" s="12">
        <v>19049</v>
      </c>
      <c r="Q91" s="12">
        <v>0</v>
      </c>
      <c r="R91" s="1">
        <f t="shared" si="7"/>
        <v>1854080.5079999999</v>
      </c>
      <c r="S91" s="1">
        <f t="shared" si="8"/>
        <v>0</v>
      </c>
      <c r="T91" s="1">
        <f t="shared" si="9"/>
        <v>10119.86</v>
      </c>
      <c r="U91" s="1">
        <f t="shared" si="10"/>
        <v>122313.629</v>
      </c>
      <c r="V91" s="1">
        <f t="shared" si="11"/>
        <v>0</v>
      </c>
      <c r="W91" s="1">
        <f t="shared" si="12"/>
        <v>132433.489</v>
      </c>
      <c r="X91" s="1">
        <f t="shared" si="13"/>
        <v>1986513.997</v>
      </c>
    </row>
    <row r="92" spans="1:24">
      <c r="A92">
        <v>2021</v>
      </c>
      <c r="B92" t="s">
        <v>582</v>
      </c>
      <c r="C92" t="s">
        <v>581</v>
      </c>
      <c r="D92" t="s">
        <v>580</v>
      </c>
      <c r="E92" t="s">
        <v>0</v>
      </c>
      <c r="F92" t="s">
        <v>0</v>
      </c>
      <c r="G92" t="s">
        <v>0</v>
      </c>
      <c r="H92" s="11">
        <v>140.08000000000001</v>
      </c>
      <c r="I92" s="11">
        <v>7.3159999999999989</v>
      </c>
      <c r="J92" s="11">
        <v>0</v>
      </c>
      <c r="K92" s="11">
        <v>10.737</v>
      </c>
      <c r="L92" s="11">
        <v>0</v>
      </c>
      <c r="M92" s="12">
        <v>16123</v>
      </c>
      <c r="N92" s="12">
        <v>0</v>
      </c>
      <c r="O92" s="12">
        <v>10390</v>
      </c>
      <c r="P92" s="12">
        <v>19049</v>
      </c>
      <c r="Q92" s="12">
        <v>0</v>
      </c>
      <c r="R92" s="1">
        <f t="shared" si="7"/>
        <v>2258509.8400000003</v>
      </c>
      <c r="S92" s="1">
        <f t="shared" si="8"/>
        <v>0</v>
      </c>
      <c r="T92" s="1">
        <f t="shared" si="9"/>
        <v>0</v>
      </c>
      <c r="U92" s="1">
        <f t="shared" si="10"/>
        <v>204529.11300000001</v>
      </c>
      <c r="V92" s="1">
        <f t="shared" si="11"/>
        <v>0</v>
      </c>
      <c r="W92" s="1">
        <f t="shared" si="12"/>
        <v>204529.11300000001</v>
      </c>
      <c r="X92" s="1">
        <f t="shared" si="13"/>
        <v>2463038.9530000002</v>
      </c>
    </row>
    <row r="93" spans="1:24">
      <c r="A93">
        <v>2021</v>
      </c>
      <c r="B93" t="s">
        <v>579</v>
      </c>
      <c r="C93" t="s">
        <v>578</v>
      </c>
      <c r="D93" t="s">
        <v>577</v>
      </c>
      <c r="E93" t="s">
        <v>0</v>
      </c>
      <c r="F93" t="s">
        <v>0</v>
      </c>
      <c r="G93" t="s">
        <v>0</v>
      </c>
      <c r="H93" s="11">
        <v>146.30000000000001</v>
      </c>
      <c r="I93" s="11">
        <v>4</v>
      </c>
      <c r="J93" s="11">
        <v>8.875</v>
      </c>
      <c r="K93" s="11">
        <v>19.399999999999999</v>
      </c>
      <c r="L93" s="11">
        <v>0</v>
      </c>
      <c r="M93" s="12">
        <v>16123</v>
      </c>
      <c r="N93" s="12">
        <v>0</v>
      </c>
      <c r="O93" s="12">
        <v>10390</v>
      </c>
      <c r="P93" s="12">
        <v>19049</v>
      </c>
      <c r="Q93" s="12">
        <v>0</v>
      </c>
      <c r="R93" s="1">
        <f t="shared" si="7"/>
        <v>2358794.9000000004</v>
      </c>
      <c r="S93" s="1">
        <f t="shared" si="8"/>
        <v>0</v>
      </c>
      <c r="T93" s="1">
        <f t="shared" si="9"/>
        <v>92211.25</v>
      </c>
      <c r="U93" s="1">
        <f t="shared" si="10"/>
        <v>369550.6</v>
      </c>
      <c r="V93" s="1">
        <f t="shared" si="11"/>
        <v>0</v>
      </c>
      <c r="W93" s="1">
        <f t="shared" si="12"/>
        <v>461761.85</v>
      </c>
      <c r="X93" s="1">
        <f t="shared" si="13"/>
        <v>2820556.7500000005</v>
      </c>
    </row>
    <row r="94" spans="1:24">
      <c r="A94">
        <v>2021</v>
      </c>
      <c r="B94" t="s">
        <v>576</v>
      </c>
      <c r="C94" t="s">
        <v>575</v>
      </c>
      <c r="D94" t="s">
        <v>574</v>
      </c>
      <c r="E94" t="s">
        <v>0</v>
      </c>
      <c r="F94" t="s">
        <v>0</v>
      </c>
      <c r="G94" t="s">
        <v>0</v>
      </c>
      <c r="H94" s="11">
        <v>68.05</v>
      </c>
      <c r="I94" s="11">
        <v>4.0250000000000004</v>
      </c>
      <c r="J94" s="11">
        <v>2.0249999999999999</v>
      </c>
      <c r="K94" s="11">
        <v>12.95</v>
      </c>
      <c r="L94" s="11">
        <v>0</v>
      </c>
      <c r="M94" s="12">
        <v>16123</v>
      </c>
      <c r="N94" s="12">
        <v>0</v>
      </c>
      <c r="O94" s="12">
        <v>10390</v>
      </c>
      <c r="P94" s="12">
        <v>19049</v>
      </c>
      <c r="Q94" s="12">
        <v>0</v>
      </c>
      <c r="R94" s="1">
        <f t="shared" si="7"/>
        <v>1097170.1499999999</v>
      </c>
      <c r="S94" s="1">
        <f t="shared" si="8"/>
        <v>0</v>
      </c>
      <c r="T94" s="1">
        <f t="shared" si="9"/>
        <v>21039.75</v>
      </c>
      <c r="U94" s="1">
        <f t="shared" si="10"/>
        <v>246684.55</v>
      </c>
      <c r="V94" s="1">
        <f t="shared" si="11"/>
        <v>0</v>
      </c>
      <c r="W94" s="1">
        <f t="shared" si="12"/>
        <v>267724.3</v>
      </c>
      <c r="X94" s="1">
        <f t="shared" si="13"/>
        <v>1364894.45</v>
      </c>
    </row>
    <row r="95" spans="1:24">
      <c r="A95">
        <v>2021</v>
      </c>
      <c r="B95" t="s">
        <v>573</v>
      </c>
      <c r="C95" t="s">
        <v>572</v>
      </c>
      <c r="D95" t="s">
        <v>407</v>
      </c>
      <c r="E95" t="s">
        <v>571</v>
      </c>
      <c r="F95" t="s">
        <v>0</v>
      </c>
      <c r="G95" t="s">
        <v>0</v>
      </c>
      <c r="H95" s="11">
        <v>678.37499999999989</v>
      </c>
      <c r="I95" s="11">
        <v>28.774999999999999</v>
      </c>
      <c r="J95" s="11">
        <v>101.77500000000001</v>
      </c>
      <c r="K95" s="11">
        <v>6</v>
      </c>
      <c r="L95" s="11">
        <v>0</v>
      </c>
      <c r="M95" s="12">
        <v>16123</v>
      </c>
      <c r="N95" s="12">
        <v>0</v>
      </c>
      <c r="O95" s="12">
        <v>10390</v>
      </c>
      <c r="P95" s="12">
        <v>19049</v>
      </c>
      <c r="Q95" s="12">
        <v>0</v>
      </c>
      <c r="R95" s="1">
        <f t="shared" si="7"/>
        <v>10937440.124999998</v>
      </c>
      <c r="S95" s="1">
        <f t="shared" si="8"/>
        <v>0</v>
      </c>
      <c r="T95" s="1">
        <f t="shared" si="9"/>
        <v>1057442.25</v>
      </c>
      <c r="U95" s="1">
        <f t="shared" si="10"/>
        <v>114294</v>
      </c>
      <c r="V95" s="1">
        <f t="shared" si="11"/>
        <v>0</v>
      </c>
      <c r="W95" s="1">
        <f t="shared" si="12"/>
        <v>1171736.25</v>
      </c>
      <c r="X95" s="1">
        <f t="shared" si="13"/>
        <v>12109176.374999998</v>
      </c>
    </row>
    <row r="96" spans="1:24">
      <c r="A96">
        <v>2021</v>
      </c>
      <c r="B96" t="s">
        <v>570</v>
      </c>
      <c r="C96" t="s">
        <v>569</v>
      </c>
      <c r="D96" t="s">
        <v>568</v>
      </c>
      <c r="E96" t="s">
        <v>567</v>
      </c>
      <c r="F96" t="s">
        <v>0</v>
      </c>
      <c r="G96" t="s">
        <v>0</v>
      </c>
      <c r="H96" s="11">
        <v>837.34299999999996</v>
      </c>
      <c r="I96" s="11">
        <v>39.292000000000002</v>
      </c>
      <c r="J96" s="11">
        <v>14.879000000000001</v>
      </c>
      <c r="K96" s="11">
        <v>138.63300000000001</v>
      </c>
      <c r="L96" s="11">
        <v>0</v>
      </c>
      <c r="M96" s="12">
        <v>16123</v>
      </c>
      <c r="N96" s="12">
        <v>0</v>
      </c>
      <c r="O96" s="12">
        <v>10390</v>
      </c>
      <c r="P96" s="12">
        <v>19049</v>
      </c>
      <c r="Q96" s="12">
        <v>0</v>
      </c>
      <c r="R96" s="1">
        <f t="shared" si="7"/>
        <v>13500481.188999999</v>
      </c>
      <c r="S96" s="1">
        <f t="shared" si="8"/>
        <v>0</v>
      </c>
      <c r="T96" s="1">
        <f t="shared" si="9"/>
        <v>154592.81000000003</v>
      </c>
      <c r="U96" s="1">
        <f t="shared" si="10"/>
        <v>2640820.017</v>
      </c>
      <c r="V96" s="1">
        <f t="shared" si="11"/>
        <v>0</v>
      </c>
      <c r="W96" s="1">
        <f t="shared" si="12"/>
        <v>2795412.827</v>
      </c>
      <c r="X96" s="1">
        <f t="shared" si="13"/>
        <v>16295894.015999999</v>
      </c>
    </row>
    <row r="97" spans="1:24">
      <c r="A97">
        <v>2021</v>
      </c>
      <c r="B97" t="s">
        <v>566</v>
      </c>
      <c r="C97" t="s">
        <v>565</v>
      </c>
      <c r="D97" t="s">
        <v>564</v>
      </c>
      <c r="E97" t="s">
        <v>0</v>
      </c>
      <c r="F97" t="s">
        <v>0</v>
      </c>
      <c r="G97" t="s">
        <v>0</v>
      </c>
      <c r="H97" s="11">
        <v>141.32400000000001</v>
      </c>
      <c r="I97" s="11">
        <v>3.9740000000000002</v>
      </c>
      <c r="J97" s="11">
        <v>36.917999999999999</v>
      </c>
      <c r="K97" s="11">
        <v>0</v>
      </c>
      <c r="L97" s="11">
        <v>0</v>
      </c>
      <c r="M97" s="12">
        <v>16123</v>
      </c>
      <c r="N97" s="12">
        <v>0</v>
      </c>
      <c r="O97" s="12">
        <v>10390</v>
      </c>
      <c r="P97" s="12">
        <v>19049</v>
      </c>
      <c r="Q97" s="12">
        <v>0</v>
      </c>
      <c r="R97" s="1">
        <f t="shared" si="7"/>
        <v>2278566.8520000004</v>
      </c>
      <c r="S97" s="1">
        <f t="shared" si="8"/>
        <v>0</v>
      </c>
      <c r="T97" s="1">
        <f t="shared" si="9"/>
        <v>383578.02</v>
      </c>
      <c r="U97" s="1">
        <f t="shared" si="10"/>
        <v>0</v>
      </c>
      <c r="V97" s="1">
        <f t="shared" si="11"/>
        <v>0</v>
      </c>
      <c r="W97" s="1">
        <f t="shared" si="12"/>
        <v>383578.02</v>
      </c>
      <c r="X97" s="1">
        <f t="shared" si="13"/>
        <v>2662144.8720000004</v>
      </c>
    </row>
    <row r="98" spans="1:24">
      <c r="A98">
        <v>2021</v>
      </c>
      <c r="B98" t="s">
        <v>563</v>
      </c>
      <c r="C98" t="s">
        <v>562</v>
      </c>
      <c r="D98" t="s">
        <v>561</v>
      </c>
      <c r="E98" t="s">
        <v>0</v>
      </c>
      <c r="F98" t="s">
        <v>0</v>
      </c>
      <c r="G98" t="s">
        <v>0</v>
      </c>
      <c r="H98" s="11">
        <v>460.92399999999998</v>
      </c>
      <c r="I98" s="11">
        <v>17.441000000000003</v>
      </c>
      <c r="J98" s="11">
        <v>5.9030000000000005</v>
      </c>
      <c r="K98" s="11">
        <v>58.317999999999998</v>
      </c>
      <c r="L98" s="11">
        <v>0</v>
      </c>
      <c r="M98" s="12">
        <v>16123</v>
      </c>
      <c r="N98" s="12">
        <v>0</v>
      </c>
      <c r="O98" s="12">
        <v>10390</v>
      </c>
      <c r="P98" s="12">
        <v>19049</v>
      </c>
      <c r="Q98" s="12">
        <v>0</v>
      </c>
      <c r="R98" s="1">
        <f t="shared" si="7"/>
        <v>7431477.6519999998</v>
      </c>
      <c r="S98" s="1">
        <f t="shared" si="8"/>
        <v>0</v>
      </c>
      <c r="T98" s="1">
        <f t="shared" si="9"/>
        <v>61332.170000000006</v>
      </c>
      <c r="U98" s="1">
        <f t="shared" si="10"/>
        <v>1110899.5819999999</v>
      </c>
      <c r="V98" s="1">
        <f t="shared" si="11"/>
        <v>0</v>
      </c>
      <c r="W98" s="1">
        <f t="shared" si="12"/>
        <v>1172231.7519999999</v>
      </c>
      <c r="X98" s="1">
        <f t="shared" si="13"/>
        <v>8603709.4039999992</v>
      </c>
    </row>
    <row r="99" spans="1:24">
      <c r="A99">
        <v>2021</v>
      </c>
      <c r="B99" t="s">
        <v>560</v>
      </c>
      <c r="C99" t="s">
        <v>559</v>
      </c>
      <c r="D99" t="s">
        <v>558</v>
      </c>
      <c r="E99" t="s">
        <v>0</v>
      </c>
      <c r="F99" t="s">
        <v>0</v>
      </c>
      <c r="G99" t="s">
        <v>0</v>
      </c>
      <c r="H99" s="11">
        <v>669.52499999999998</v>
      </c>
      <c r="I99" s="11">
        <v>20.475000000000001</v>
      </c>
      <c r="J99" s="11">
        <v>0.70000000000000007</v>
      </c>
      <c r="K99" s="11">
        <v>112.9</v>
      </c>
      <c r="L99" s="11">
        <v>85.35</v>
      </c>
      <c r="M99" s="12">
        <v>16123</v>
      </c>
      <c r="N99" s="12">
        <v>0</v>
      </c>
      <c r="O99" s="12">
        <v>10390</v>
      </c>
      <c r="P99" s="12">
        <v>19049</v>
      </c>
      <c r="Q99" s="13">
        <v>45000</v>
      </c>
      <c r="R99" s="1">
        <f t="shared" si="7"/>
        <v>10794751.574999999</v>
      </c>
      <c r="S99" s="1">
        <f t="shared" si="8"/>
        <v>0</v>
      </c>
      <c r="T99" s="1">
        <f t="shared" si="9"/>
        <v>7273.0000000000009</v>
      </c>
      <c r="U99" s="1">
        <f t="shared" si="10"/>
        <v>2150632.1</v>
      </c>
      <c r="V99" s="1">
        <f t="shared" si="11"/>
        <v>3840749.9999999995</v>
      </c>
      <c r="W99" s="1">
        <f t="shared" si="12"/>
        <v>5998655.0999999996</v>
      </c>
      <c r="X99" s="1">
        <f t="shared" si="13"/>
        <v>16793406.674999997</v>
      </c>
    </row>
    <row r="100" spans="1:24">
      <c r="A100">
        <v>2021</v>
      </c>
      <c r="B100" t="s">
        <v>557</v>
      </c>
      <c r="C100" t="s">
        <v>556</v>
      </c>
      <c r="D100" t="s">
        <v>555</v>
      </c>
      <c r="E100" t="s">
        <v>0</v>
      </c>
      <c r="F100" t="s">
        <v>0</v>
      </c>
      <c r="G100" t="s">
        <v>0</v>
      </c>
      <c r="H100" s="11">
        <v>485.42999999999995</v>
      </c>
      <c r="I100" s="11">
        <v>22.195</v>
      </c>
      <c r="J100" s="11">
        <v>36.609000000000002</v>
      </c>
      <c r="K100" s="11">
        <v>55.196999999999996</v>
      </c>
      <c r="L100" s="11">
        <v>0</v>
      </c>
      <c r="M100" s="12">
        <v>16123</v>
      </c>
      <c r="N100" s="12">
        <v>0</v>
      </c>
      <c r="O100" s="12">
        <v>10390</v>
      </c>
      <c r="P100" s="12">
        <v>19049</v>
      </c>
      <c r="Q100" s="12">
        <v>0</v>
      </c>
      <c r="R100" s="1">
        <f t="shared" si="7"/>
        <v>7826587.8899999987</v>
      </c>
      <c r="S100" s="1">
        <f t="shared" si="8"/>
        <v>0</v>
      </c>
      <c r="T100" s="1">
        <f t="shared" si="9"/>
        <v>380367.51</v>
      </c>
      <c r="U100" s="1">
        <f t="shared" si="10"/>
        <v>1051447.6529999999</v>
      </c>
      <c r="V100" s="1">
        <f t="shared" si="11"/>
        <v>0</v>
      </c>
      <c r="W100" s="1">
        <f t="shared" si="12"/>
        <v>1431815.1629999999</v>
      </c>
      <c r="X100" s="1">
        <f t="shared" si="13"/>
        <v>9258403.0529999994</v>
      </c>
    </row>
    <row r="101" spans="1:24">
      <c r="A101">
        <v>2021</v>
      </c>
      <c r="B101" t="s">
        <v>554</v>
      </c>
      <c r="C101" t="s">
        <v>553</v>
      </c>
      <c r="D101" t="s">
        <v>423</v>
      </c>
      <c r="E101" t="s">
        <v>0</v>
      </c>
      <c r="F101" t="s">
        <v>0</v>
      </c>
      <c r="G101" t="s">
        <v>0</v>
      </c>
      <c r="H101" s="11">
        <v>427</v>
      </c>
      <c r="I101" s="11">
        <v>17.756999999999998</v>
      </c>
      <c r="J101" s="11">
        <v>0.51300000000000001</v>
      </c>
      <c r="K101" s="11">
        <v>60.487000000000002</v>
      </c>
      <c r="L101" s="11">
        <v>0</v>
      </c>
      <c r="M101" s="12">
        <v>16123</v>
      </c>
      <c r="N101" s="12">
        <v>0</v>
      </c>
      <c r="O101" s="12">
        <v>10390</v>
      </c>
      <c r="P101" s="12">
        <v>19049</v>
      </c>
      <c r="Q101" s="12">
        <v>0</v>
      </c>
      <c r="R101" s="1">
        <f t="shared" si="7"/>
        <v>6884521</v>
      </c>
      <c r="S101" s="1">
        <f t="shared" si="8"/>
        <v>0</v>
      </c>
      <c r="T101" s="1">
        <f t="shared" si="9"/>
        <v>5330.07</v>
      </c>
      <c r="U101" s="1">
        <f t="shared" si="10"/>
        <v>1152216.8630000001</v>
      </c>
      <c r="V101" s="1">
        <f t="shared" si="11"/>
        <v>0</v>
      </c>
      <c r="W101" s="1">
        <f t="shared" si="12"/>
        <v>1157546.9330000002</v>
      </c>
      <c r="X101" s="1">
        <f t="shared" si="13"/>
        <v>8042067.9330000002</v>
      </c>
    </row>
    <row r="102" spans="1:24">
      <c r="A102">
        <v>2021</v>
      </c>
      <c r="B102" t="s">
        <v>552</v>
      </c>
      <c r="C102" t="s">
        <v>551</v>
      </c>
      <c r="D102" t="s">
        <v>550</v>
      </c>
      <c r="E102" t="s">
        <v>487</v>
      </c>
      <c r="F102" t="s">
        <v>0</v>
      </c>
      <c r="G102" t="s">
        <v>0</v>
      </c>
      <c r="H102" s="11">
        <v>947.31999999999982</v>
      </c>
      <c r="I102" s="11">
        <v>35.189</v>
      </c>
      <c r="J102" s="11">
        <v>6.6210000000000004</v>
      </c>
      <c r="K102" s="11">
        <v>124.64999999999999</v>
      </c>
      <c r="L102" s="11">
        <v>0</v>
      </c>
      <c r="M102" s="12">
        <v>16123</v>
      </c>
      <c r="N102" s="12">
        <v>0</v>
      </c>
      <c r="O102" s="12">
        <v>10390</v>
      </c>
      <c r="P102" s="12">
        <v>19049</v>
      </c>
      <c r="Q102" s="12">
        <v>0</v>
      </c>
      <c r="R102" s="1">
        <f t="shared" si="7"/>
        <v>15273640.359999998</v>
      </c>
      <c r="S102" s="1">
        <f t="shared" si="8"/>
        <v>0</v>
      </c>
      <c r="T102" s="1">
        <f t="shared" si="9"/>
        <v>68792.19</v>
      </c>
      <c r="U102" s="1">
        <f t="shared" si="10"/>
        <v>2374457.8499999996</v>
      </c>
      <c r="V102" s="1">
        <f t="shared" si="11"/>
        <v>0</v>
      </c>
      <c r="W102" s="1">
        <f t="shared" si="12"/>
        <v>2443250.0399999996</v>
      </c>
      <c r="X102" s="1">
        <f t="shared" si="13"/>
        <v>17716890.399999999</v>
      </c>
    </row>
    <row r="103" spans="1:24">
      <c r="A103">
        <v>2021</v>
      </c>
      <c r="B103" t="s">
        <v>549</v>
      </c>
      <c r="C103" t="s">
        <v>548</v>
      </c>
      <c r="D103" t="s">
        <v>547</v>
      </c>
      <c r="E103" t="s">
        <v>0</v>
      </c>
      <c r="F103" t="s">
        <v>0</v>
      </c>
      <c r="G103" t="s">
        <v>0</v>
      </c>
      <c r="H103" s="11">
        <v>499.52500000000003</v>
      </c>
      <c r="I103" s="11">
        <v>38.800000000000004</v>
      </c>
      <c r="J103" s="11">
        <v>4.5999999999999996</v>
      </c>
      <c r="K103" s="11">
        <v>72.325000000000003</v>
      </c>
      <c r="L103" s="11">
        <v>0</v>
      </c>
      <c r="M103" s="12">
        <v>16123</v>
      </c>
      <c r="N103" s="12">
        <v>0</v>
      </c>
      <c r="O103" s="12">
        <v>10390</v>
      </c>
      <c r="P103" s="12">
        <v>19049</v>
      </c>
      <c r="Q103" s="12">
        <v>0</v>
      </c>
      <c r="R103" s="1">
        <f t="shared" si="7"/>
        <v>8053841.5750000002</v>
      </c>
      <c r="S103" s="1">
        <f t="shared" si="8"/>
        <v>0</v>
      </c>
      <c r="T103" s="1">
        <f t="shared" si="9"/>
        <v>47793.999999999993</v>
      </c>
      <c r="U103" s="1">
        <f t="shared" si="10"/>
        <v>1377718.925</v>
      </c>
      <c r="V103" s="1">
        <f t="shared" si="11"/>
        <v>0</v>
      </c>
      <c r="W103" s="1">
        <f t="shared" si="12"/>
        <v>1425512.925</v>
      </c>
      <c r="X103" s="1">
        <f t="shared" si="13"/>
        <v>9479354.5</v>
      </c>
    </row>
    <row r="104" spans="1:24">
      <c r="A104">
        <v>2021</v>
      </c>
      <c r="B104" t="s">
        <v>546</v>
      </c>
      <c r="C104" t="s">
        <v>545</v>
      </c>
      <c r="D104" t="s">
        <v>544</v>
      </c>
      <c r="E104" t="s">
        <v>0</v>
      </c>
      <c r="F104" t="s">
        <v>0</v>
      </c>
      <c r="G104" t="s">
        <v>0</v>
      </c>
      <c r="H104" s="11">
        <v>264.637</v>
      </c>
      <c r="I104" s="11">
        <v>12.048999999999999</v>
      </c>
      <c r="J104" s="11">
        <v>15.27</v>
      </c>
      <c r="K104" s="11">
        <v>62.754000000000005</v>
      </c>
      <c r="L104" s="11">
        <v>0</v>
      </c>
      <c r="M104" s="12">
        <v>16123</v>
      </c>
      <c r="N104" s="12">
        <v>0</v>
      </c>
      <c r="O104" s="12">
        <v>10390</v>
      </c>
      <c r="P104" s="12">
        <v>19049</v>
      </c>
      <c r="Q104" s="12">
        <v>0</v>
      </c>
      <c r="R104" s="1">
        <f t="shared" si="7"/>
        <v>4266742.3509999998</v>
      </c>
      <c r="S104" s="1">
        <f t="shared" si="8"/>
        <v>0</v>
      </c>
      <c r="T104" s="1">
        <f t="shared" si="9"/>
        <v>158655.29999999999</v>
      </c>
      <c r="U104" s="1">
        <f t="shared" si="10"/>
        <v>1195400.946</v>
      </c>
      <c r="V104" s="1">
        <f t="shared" si="11"/>
        <v>0</v>
      </c>
      <c r="W104" s="1">
        <f t="shared" si="12"/>
        <v>1354056.246</v>
      </c>
      <c r="X104" s="1">
        <f t="shared" si="13"/>
        <v>5620798.5970000001</v>
      </c>
    </row>
    <row r="105" spans="1:24">
      <c r="A105">
        <v>2021</v>
      </c>
      <c r="B105" t="s">
        <v>543</v>
      </c>
      <c r="C105" t="s">
        <v>542</v>
      </c>
      <c r="D105" t="s">
        <v>541</v>
      </c>
      <c r="E105" t="s">
        <v>0</v>
      </c>
      <c r="F105" t="s">
        <v>0</v>
      </c>
      <c r="G105" t="s">
        <v>0</v>
      </c>
      <c r="H105" s="11">
        <v>396.85</v>
      </c>
      <c r="I105" s="11">
        <v>8</v>
      </c>
      <c r="J105" s="11">
        <v>18.75</v>
      </c>
      <c r="K105" s="11">
        <v>58.250000000000007</v>
      </c>
      <c r="L105" s="11">
        <v>0</v>
      </c>
      <c r="M105" s="12">
        <v>16123</v>
      </c>
      <c r="N105" s="12">
        <v>0</v>
      </c>
      <c r="O105" s="12">
        <v>10390</v>
      </c>
      <c r="P105" s="12">
        <v>19049</v>
      </c>
      <c r="Q105" s="12">
        <v>0</v>
      </c>
      <c r="R105" s="1">
        <f t="shared" si="7"/>
        <v>6398412.5500000007</v>
      </c>
      <c r="S105" s="1">
        <f t="shared" si="8"/>
        <v>0</v>
      </c>
      <c r="T105" s="1">
        <f t="shared" si="9"/>
        <v>194812.5</v>
      </c>
      <c r="U105" s="1">
        <f t="shared" si="10"/>
        <v>1109604.2500000002</v>
      </c>
      <c r="V105" s="1">
        <f t="shared" si="11"/>
        <v>0</v>
      </c>
      <c r="W105" s="1">
        <f t="shared" si="12"/>
        <v>1304416.7500000002</v>
      </c>
      <c r="X105" s="1">
        <f t="shared" si="13"/>
        <v>7702829.3000000007</v>
      </c>
    </row>
    <row r="106" spans="1:24">
      <c r="A106">
        <v>2021</v>
      </c>
      <c r="B106" t="s">
        <v>540</v>
      </c>
      <c r="C106" t="s">
        <v>539</v>
      </c>
      <c r="D106" t="s">
        <v>538</v>
      </c>
      <c r="E106" t="s">
        <v>0</v>
      </c>
      <c r="F106" t="s">
        <v>0</v>
      </c>
      <c r="G106" t="s">
        <v>0</v>
      </c>
      <c r="H106" s="11">
        <v>263.60000000000002</v>
      </c>
      <c r="I106" s="11">
        <v>8.1999999999999993</v>
      </c>
      <c r="J106" s="11">
        <v>9.2249999999999996</v>
      </c>
      <c r="K106" s="11">
        <v>46.224999999999994</v>
      </c>
      <c r="L106" s="11">
        <v>0</v>
      </c>
      <c r="M106" s="12">
        <v>16123</v>
      </c>
      <c r="N106" s="12">
        <v>0</v>
      </c>
      <c r="O106" s="12">
        <v>10390</v>
      </c>
      <c r="P106" s="12">
        <v>19049</v>
      </c>
      <c r="Q106" s="12">
        <v>0</v>
      </c>
      <c r="R106" s="1">
        <f t="shared" si="7"/>
        <v>4250022.8000000007</v>
      </c>
      <c r="S106" s="1">
        <f t="shared" si="8"/>
        <v>0</v>
      </c>
      <c r="T106" s="1">
        <f t="shared" si="9"/>
        <v>95847.75</v>
      </c>
      <c r="U106" s="1">
        <f t="shared" si="10"/>
        <v>880540.02499999991</v>
      </c>
      <c r="V106" s="1">
        <f t="shared" si="11"/>
        <v>0</v>
      </c>
      <c r="W106" s="1">
        <f t="shared" si="12"/>
        <v>976387.77499999991</v>
      </c>
      <c r="X106" s="1">
        <f t="shared" si="13"/>
        <v>5226410.5750000011</v>
      </c>
    </row>
    <row r="107" spans="1:24">
      <c r="A107">
        <v>2021</v>
      </c>
      <c r="B107" t="s">
        <v>537</v>
      </c>
      <c r="C107" t="s">
        <v>536</v>
      </c>
      <c r="D107" t="s">
        <v>535</v>
      </c>
      <c r="E107" t="s">
        <v>0</v>
      </c>
      <c r="F107" t="s">
        <v>0</v>
      </c>
      <c r="G107" t="s">
        <v>0</v>
      </c>
      <c r="H107" s="11">
        <v>591.45799999999997</v>
      </c>
      <c r="I107" s="11">
        <v>40.566000000000003</v>
      </c>
      <c r="J107" s="11">
        <v>9.3230000000000004</v>
      </c>
      <c r="K107" s="11">
        <v>34.944000000000003</v>
      </c>
      <c r="L107" s="11">
        <v>0</v>
      </c>
      <c r="M107" s="12">
        <v>16123</v>
      </c>
      <c r="N107" s="12">
        <v>0</v>
      </c>
      <c r="O107" s="12">
        <v>10390</v>
      </c>
      <c r="P107" s="12">
        <v>19049</v>
      </c>
      <c r="Q107" s="12">
        <v>0</v>
      </c>
      <c r="R107" s="1">
        <f t="shared" si="7"/>
        <v>9536077.3339999989</v>
      </c>
      <c r="S107" s="1">
        <f t="shared" si="8"/>
        <v>0</v>
      </c>
      <c r="T107" s="1">
        <f t="shared" si="9"/>
        <v>96865.97</v>
      </c>
      <c r="U107" s="1">
        <f t="shared" si="10"/>
        <v>665648.25600000005</v>
      </c>
      <c r="V107" s="1">
        <f t="shared" si="11"/>
        <v>0</v>
      </c>
      <c r="W107" s="1">
        <f t="shared" si="12"/>
        <v>762514.22600000002</v>
      </c>
      <c r="X107" s="1">
        <f t="shared" si="13"/>
        <v>10298591.559999999</v>
      </c>
    </row>
    <row r="108" spans="1:24">
      <c r="A108">
        <v>2021</v>
      </c>
      <c r="B108" t="s">
        <v>534</v>
      </c>
      <c r="C108" t="s">
        <v>533</v>
      </c>
      <c r="D108" t="s">
        <v>461</v>
      </c>
      <c r="E108" t="s">
        <v>0</v>
      </c>
      <c r="F108" t="s">
        <v>0</v>
      </c>
      <c r="G108" t="s">
        <v>0</v>
      </c>
      <c r="H108" s="11">
        <v>420</v>
      </c>
      <c r="I108" s="11">
        <v>2.3069999999999999</v>
      </c>
      <c r="J108" s="11">
        <v>35.486000000000004</v>
      </c>
      <c r="K108" s="11">
        <v>237.411</v>
      </c>
      <c r="L108" s="11">
        <v>0</v>
      </c>
      <c r="M108" s="12">
        <v>16123</v>
      </c>
      <c r="N108" s="12">
        <v>0</v>
      </c>
      <c r="O108" s="12">
        <v>10390</v>
      </c>
      <c r="P108" s="12">
        <v>19049</v>
      </c>
      <c r="Q108" s="12">
        <v>0</v>
      </c>
      <c r="R108" s="1">
        <f t="shared" si="7"/>
        <v>6771660</v>
      </c>
      <c r="S108" s="1">
        <f t="shared" si="8"/>
        <v>0</v>
      </c>
      <c r="T108" s="1">
        <f t="shared" si="9"/>
        <v>368699.54000000004</v>
      </c>
      <c r="U108" s="1">
        <f t="shared" si="10"/>
        <v>4522442.1390000004</v>
      </c>
      <c r="V108" s="1">
        <f t="shared" si="11"/>
        <v>0</v>
      </c>
      <c r="W108" s="1">
        <f t="shared" si="12"/>
        <v>4891141.6790000005</v>
      </c>
      <c r="X108" s="1">
        <f t="shared" si="13"/>
        <v>11662801.679000001</v>
      </c>
    </row>
    <row r="109" spans="1:24">
      <c r="A109">
        <v>2021</v>
      </c>
      <c r="B109" t="s">
        <v>532</v>
      </c>
      <c r="C109" t="s">
        <v>531</v>
      </c>
      <c r="D109" t="s">
        <v>530</v>
      </c>
      <c r="E109" t="s">
        <v>0</v>
      </c>
      <c r="F109" t="s">
        <v>0</v>
      </c>
      <c r="G109" t="s">
        <v>0</v>
      </c>
      <c r="H109" s="11">
        <v>1131.7</v>
      </c>
      <c r="I109" s="11">
        <v>63.699999999999989</v>
      </c>
      <c r="J109" s="11">
        <v>139</v>
      </c>
      <c r="K109" s="11">
        <v>0</v>
      </c>
      <c r="L109" s="11">
        <v>0</v>
      </c>
      <c r="M109" s="12">
        <v>16123</v>
      </c>
      <c r="N109" s="12">
        <v>0</v>
      </c>
      <c r="O109" s="12">
        <v>10390</v>
      </c>
      <c r="P109" s="12">
        <v>19049</v>
      </c>
      <c r="Q109" s="12">
        <v>0</v>
      </c>
      <c r="R109" s="1">
        <f t="shared" si="7"/>
        <v>18246399.100000001</v>
      </c>
      <c r="S109" s="1">
        <f t="shared" si="8"/>
        <v>0</v>
      </c>
      <c r="T109" s="1">
        <f t="shared" si="9"/>
        <v>1444210</v>
      </c>
      <c r="U109" s="1">
        <f t="shared" si="10"/>
        <v>0</v>
      </c>
      <c r="V109" s="1">
        <f t="shared" si="11"/>
        <v>0</v>
      </c>
      <c r="W109" s="1">
        <f t="shared" si="12"/>
        <v>1444210</v>
      </c>
      <c r="X109" s="1">
        <f t="shared" si="13"/>
        <v>19690609.100000001</v>
      </c>
    </row>
    <row r="110" spans="1:24">
      <c r="A110">
        <v>2021</v>
      </c>
      <c r="B110" t="s">
        <v>529</v>
      </c>
      <c r="C110" t="s">
        <v>528</v>
      </c>
      <c r="D110" t="s">
        <v>527</v>
      </c>
      <c r="E110" t="s">
        <v>526</v>
      </c>
      <c r="F110" t="s">
        <v>0</v>
      </c>
      <c r="G110" t="s">
        <v>0</v>
      </c>
      <c r="H110" s="11">
        <v>403.767</v>
      </c>
      <c r="I110" s="11">
        <v>12.333</v>
      </c>
      <c r="J110" s="11">
        <v>10.205</v>
      </c>
      <c r="K110" s="11">
        <v>56.231999999999999</v>
      </c>
      <c r="L110" s="11">
        <v>0</v>
      </c>
      <c r="M110" s="12">
        <v>16123</v>
      </c>
      <c r="N110" s="12">
        <v>0</v>
      </c>
      <c r="O110" s="12">
        <v>10390</v>
      </c>
      <c r="P110" s="12">
        <v>19049</v>
      </c>
      <c r="Q110" s="12">
        <v>0</v>
      </c>
      <c r="R110" s="1">
        <f t="shared" si="7"/>
        <v>6509935.341</v>
      </c>
      <c r="S110" s="1">
        <f t="shared" si="8"/>
        <v>0</v>
      </c>
      <c r="T110" s="1">
        <f t="shared" si="9"/>
        <v>106029.95</v>
      </c>
      <c r="U110" s="1">
        <f t="shared" si="10"/>
        <v>1071163.368</v>
      </c>
      <c r="V110" s="1">
        <f t="shared" si="11"/>
        <v>0</v>
      </c>
      <c r="W110" s="1">
        <f t="shared" si="12"/>
        <v>1177193.318</v>
      </c>
      <c r="X110" s="1">
        <f t="shared" si="13"/>
        <v>7687128.659</v>
      </c>
    </row>
    <row r="111" spans="1:24">
      <c r="A111">
        <v>2021</v>
      </c>
      <c r="B111" t="s">
        <v>525</v>
      </c>
      <c r="C111" t="s">
        <v>524</v>
      </c>
      <c r="D111" t="s">
        <v>523</v>
      </c>
      <c r="E111" t="s">
        <v>0</v>
      </c>
      <c r="F111" t="s">
        <v>0</v>
      </c>
      <c r="G111" t="s">
        <v>0</v>
      </c>
      <c r="H111" s="11">
        <v>228.62100000000001</v>
      </c>
      <c r="I111" s="11">
        <v>9.4059999999999988</v>
      </c>
      <c r="J111" s="11">
        <v>45.622</v>
      </c>
      <c r="K111" s="11">
        <v>0</v>
      </c>
      <c r="L111" s="11">
        <v>0</v>
      </c>
      <c r="M111" s="12">
        <v>16123</v>
      </c>
      <c r="N111" s="12">
        <v>0</v>
      </c>
      <c r="O111" s="12">
        <v>10390</v>
      </c>
      <c r="P111" s="12">
        <v>19049</v>
      </c>
      <c r="Q111" s="12">
        <v>0</v>
      </c>
      <c r="R111" s="1">
        <f t="shared" si="7"/>
        <v>3686056.3830000004</v>
      </c>
      <c r="S111" s="1">
        <f t="shared" si="8"/>
        <v>0</v>
      </c>
      <c r="T111" s="1">
        <f t="shared" si="9"/>
        <v>474012.58</v>
      </c>
      <c r="U111" s="1">
        <f t="shared" si="10"/>
        <v>0</v>
      </c>
      <c r="V111" s="1">
        <f t="shared" si="11"/>
        <v>0</v>
      </c>
      <c r="W111" s="1">
        <f t="shared" si="12"/>
        <v>474012.58</v>
      </c>
      <c r="X111" s="1">
        <f t="shared" si="13"/>
        <v>4160068.9630000005</v>
      </c>
    </row>
    <row r="112" spans="1:24">
      <c r="A112">
        <v>2021</v>
      </c>
      <c r="B112" t="s">
        <v>522</v>
      </c>
      <c r="C112" t="s">
        <v>521</v>
      </c>
      <c r="D112" t="s">
        <v>520</v>
      </c>
      <c r="E112" t="s">
        <v>0</v>
      </c>
      <c r="F112" t="s">
        <v>0</v>
      </c>
      <c r="G112" t="s">
        <v>0</v>
      </c>
      <c r="H112" s="11">
        <v>428.54199999999997</v>
      </c>
      <c r="I112" s="11">
        <v>13.688000000000001</v>
      </c>
      <c r="J112" s="11">
        <v>1.026</v>
      </c>
      <c r="K112" s="11">
        <v>86.538000000000011</v>
      </c>
      <c r="L112" s="11">
        <v>0</v>
      </c>
      <c r="M112" s="12">
        <v>16123</v>
      </c>
      <c r="N112" s="12">
        <v>0</v>
      </c>
      <c r="O112" s="12">
        <v>10390</v>
      </c>
      <c r="P112" s="12">
        <v>19049</v>
      </c>
      <c r="Q112" s="12">
        <v>0</v>
      </c>
      <c r="R112" s="1">
        <f t="shared" si="7"/>
        <v>6909382.6659999993</v>
      </c>
      <c r="S112" s="1">
        <f t="shared" si="8"/>
        <v>0</v>
      </c>
      <c r="T112" s="1">
        <f t="shared" si="9"/>
        <v>10660.14</v>
      </c>
      <c r="U112" s="1">
        <f t="shared" si="10"/>
        <v>1648462.3620000002</v>
      </c>
      <c r="V112" s="1">
        <f t="shared" si="11"/>
        <v>0</v>
      </c>
      <c r="W112" s="1">
        <f t="shared" si="12"/>
        <v>1659122.5020000001</v>
      </c>
      <c r="X112" s="1">
        <f t="shared" si="13"/>
        <v>8568505.1679999996</v>
      </c>
    </row>
    <row r="113" spans="1:24">
      <c r="A113">
        <v>2021</v>
      </c>
      <c r="B113" t="s">
        <v>519</v>
      </c>
      <c r="C113" t="s">
        <v>518</v>
      </c>
      <c r="D113" t="s">
        <v>517</v>
      </c>
      <c r="E113" t="s">
        <v>516</v>
      </c>
      <c r="F113" t="s">
        <v>0</v>
      </c>
      <c r="G113" t="s">
        <v>0</v>
      </c>
      <c r="H113" s="11">
        <v>522.71199999999999</v>
      </c>
      <c r="I113" s="11">
        <v>20.073</v>
      </c>
      <c r="J113" s="11">
        <v>9.6110000000000007</v>
      </c>
      <c r="K113" s="11">
        <v>86.317999999999998</v>
      </c>
      <c r="L113" s="11">
        <v>0</v>
      </c>
      <c r="M113" s="12">
        <v>16123</v>
      </c>
      <c r="N113" s="12">
        <v>0</v>
      </c>
      <c r="O113" s="12">
        <v>10390</v>
      </c>
      <c r="P113" s="12">
        <v>19049</v>
      </c>
      <c r="Q113" s="12">
        <v>0</v>
      </c>
      <c r="R113" s="1">
        <f t="shared" si="7"/>
        <v>8427685.5759999994</v>
      </c>
      <c r="S113" s="1">
        <f t="shared" si="8"/>
        <v>0</v>
      </c>
      <c r="T113" s="1">
        <f t="shared" si="9"/>
        <v>99858.290000000008</v>
      </c>
      <c r="U113" s="1">
        <f t="shared" si="10"/>
        <v>1644271.5819999999</v>
      </c>
      <c r="V113" s="1">
        <f t="shared" si="11"/>
        <v>0</v>
      </c>
      <c r="W113" s="1">
        <f t="shared" si="12"/>
        <v>1744129.872</v>
      </c>
      <c r="X113" s="1">
        <f t="shared" si="13"/>
        <v>10171815.447999999</v>
      </c>
    </row>
    <row r="114" spans="1:24">
      <c r="A114">
        <v>2021</v>
      </c>
      <c r="B114" t="s">
        <v>515</v>
      </c>
      <c r="C114" t="s">
        <v>514</v>
      </c>
      <c r="D114" t="s">
        <v>513</v>
      </c>
      <c r="E114" t="s">
        <v>402</v>
      </c>
      <c r="F114" t="s">
        <v>0</v>
      </c>
      <c r="G114" t="s">
        <v>0</v>
      </c>
      <c r="H114" s="11">
        <v>646.38599999999997</v>
      </c>
      <c r="I114" s="11">
        <v>33.615000000000002</v>
      </c>
      <c r="J114" s="11">
        <v>57.05</v>
      </c>
      <c r="K114" s="11">
        <v>50.742999999999995</v>
      </c>
      <c r="L114" s="11">
        <v>0</v>
      </c>
      <c r="M114" s="12">
        <v>16123</v>
      </c>
      <c r="N114" s="12">
        <v>0</v>
      </c>
      <c r="O114" s="12">
        <v>10390</v>
      </c>
      <c r="P114" s="12">
        <v>19049</v>
      </c>
      <c r="Q114" s="12">
        <v>0</v>
      </c>
      <c r="R114" s="1">
        <f t="shared" si="7"/>
        <v>10421681.478</v>
      </c>
      <c r="S114" s="1">
        <f t="shared" si="8"/>
        <v>0</v>
      </c>
      <c r="T114" s="1">
        <f t="shared" si="9"/>
        <v>592749.5</v>
      </c>
      <c r="U114" s="1">
        <f t="shared" si="10"/>
        <v>966603.40699999989</v>
      </c>
      <c r="V114" s="1">
        <f t="shared" si="11"/>
        <v>0</v>
      </c>
      <c r="W114" s="1">
        <f t="shared" si="12"/>
        <v>1559352.9069999999</v>
      </c>
      <c r="X114" s="1">
        <f t="shared" si="13"/>
        <v>11981034.385</v>
      </c>
    </row>
    <row r="115" spans="1:24">
      <c r="A115">
        <v>2021</v>
      </c>
      <c r="B115" t="s">
        <v>512</v>
      </c>
      <c r="C115" t="s">
        <v>511</v>
      </c>
      <c r="D115" t="s">
        <v>31</v>
      </c>
      <c r="E115" t="s">
        <v>397</v>
      </c>
      <c r="F115" t="s">
        <v>0</v>
      </c>
      <c r="G115" t="s">
        <v>0</v>
      </c>
      <c r="H115" s="11">
        <v>1881.9</v>
      </c>
      <c r="I115" s="11">
        <v>69.366</v>
      </c>
      <c r="J115" s="11">
        <v>132.33800000000002</v>
      </c>
      <c r="K115" s="11">
        <v>151.29500000000002</v>
      </c>
      <c r="L115" s="11">
        <v>0</v>
      </c>
      <c r="M115" s="12">
        <v>16123</v>
      </c>
      <c r="N115" s="12">
        <v>0</v>
      </c>
      <c r="O115" s="12">
        <v>10390</v>
      </c>
      <c r="P115" s="12">
        <v>19049</v>
      </c>
      <c r="Q115" s="12">
        <v>0</v>
      </c>
      <c r="R115" s="1">
        <f t="shared" si="7"/>
        <v>30341873.700000003</v>
      </c>
      <c r="S115" s="1">
        <f t="shared" si="8"/>
        <v>0</v>
      </c>
      <c r="T115" s="1">
        <f t="shared" si="9"/>
        <v>1374991.8200000003</v>
      </c>
      <c r="U115" s="1">
        <f t="shared" si="10"/>
        <v>2882018.4550000001</v>
      </c>
      <c r="V115" s="1">
        <f t="shared" si="11"/>
        <v>0</v>
      </c>
      <c r="W115" s="1">
        <f t="shared" si="12"/>
        <v>4257010.2750000004</v>
      </c>
      <c r="X115" s="1">
        <f t="shared" si="13"/>
        <v>34598883.975000001</v>
      </c>
    </row>
    <row r="116" spans="1:24">
      <c r="A116">
        <v>2021</v>
      </c>
      <c r="B116" t="s">
        <v>510</v>
      </c>
      <c r="C116" t="s">
        <v>509</v>
      </c>
      <c r="D116" t="s">
        <v>476</v>
      </c>
      <c r="E116" t="s">
        <v>0</v>
      </c>
      <c r="F116" t="s">
        <v>0</v>
      </c>
      <c r="G116" t="s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40.021000000000001</v>
      </c>
      <c r="M116" s="12">
        <v>16123</v>
      </c>
      <c r="N116" s="12">
        <v>0</v>
      </c>
      <c r="O116" s="12">
        <v>10390</v>
      </c>
      <c r="P116" s="12">
        <v>19049</v>
      </c>
      <c r="Q116" s="13">
        <v>108113</v>
      </c>
      <c r="R116" s="1">
        <f t="shared" si="7"/>
        <v>0</v>
      </c>
      <c r="S116" s="1">
        <f t="shared" si="8"/>
        <v>0</v>
      </c>
      <c r="T116" s="1">
        <f t="shared" si="9"/>
        <v>0</v>
      </c>
      <c r="U116" s="1">
        <f t="shared" si="10"/>
        <v>0</v>
      </c>
      <c r="V116" s="1">
        <f t="shared" si="11"/>
        <v>4326790.3729999997</v>
      </c>
      <c r="W116" s="1">
        <f t="shared" si="12"/>
        <v>4326790.3729999997</v>
      </c>
      <c r="X116" s="1">
        <f t="shared" si="13"/>
        <v>4326790.3729999997</v>
      </c>
    </row>
    <row r="117" spans="1:24">
      <c r="A117">
        <v>2021</v>
      </c>
      <c r="B117" t="s">
        <v>508</v>
      </c>
      <c r="C117" t="s">
        <v>507</v>
      </c>
      <c r="D117" t="s">
        <v>506</v>
      </c>
      <c r="E117" t="s">
        <v>0</v>
      </c>
      <c r="F117" t="s">
        <v>0</v>
      </c>
      <c r="G117" t="s">
        <v>0</v>
      </c>
      <c r="H117" s="11">
        <v>211.74300000000002</v>
      </c>
      <c r="I117" s="11">
        <v>8.3070000000000004</v>
      </c>
      <c r="J117" s="11">
        <v>4.6399999999999997</v>
      </c>
      <c r="K117" s="11">
        <v>37.770999999999994</v>
      </c>
      <c r="L117" s="11">
        <v>0</v>
      </c>
      <c r="M117" s="12">
        <v>16123</v>
      </c>
      <c r="N117" s="12">
        <v>0</v>
      </c>
      <c r="O117" s="12">
        <v>10390</v>
      </c>
      <c r="P117" s="12">
        <v>19049</v>
      </c>
      <c r="Q117" s="12">
        <v>0</v>
      </c>
      <c r="R117" s="1">
        <f t="shared" si="7"/>
        <v>3413932.3890000004</v>
      </c>
      <c r="S117" s="1">
        <f t="shared" si="8"/>
        <v>0</v>
      </c>
      <c r="T117" s="1">
        <f t="shared" si="9"/>
        <v>48209.599999999999</v>
      </c>
      <c r="U117" s="1">
        <f t="shared" si="10"/>
        <v>719499.77899999986</v>
      </c>
      <c r="V117" s="1">
        <f t="shared" si="11"/>
        <v>0</v>
      </c>
      <c r="W117" s="1">
        <f t="shared" si="12"/>
        <v>767709.37899999984</v>
      </c>
      <c r="X117" s="1">
        <f t="shared" si="13"/>
        <v>4181641.7680000002</v>
      </c>
    </row>
    <row r="118" spans="1:24">
      <c r="A118">
        <v>2021</v>
      </c>
      <c r="B118" t="s">
        <v>505</v>
      </c>
      <c r="C118" t="s">
        <v>504</v>
      </c>
      <c r="D118" t="s">
        <v>503</v>
      </c>
      <c r="E118" t="s">
        <v>0</v>
      </c>
      <c r="F118" t="s">
        <v>0</v>
      </c>
      <c r="G118" t="s">
        <v>0</v>
      </c>
      <c r="H118" s="11">
        <v>1050.5749999999998</v>
      </c>
      <c r="I118" s="11">
        <v>68.375</v>
      </c>
      <c r="J118" s="11">
        <v>116.27500000000002</v>
      </c>
      <c r="K118" s="11">
        <v>0</v>
      </c>
      <c r="L118" s="11">
        <v>0</v>
      </c>
      <c r="M118" s="12">
        <v>16123</v>
      </c>
      <c r="N118" s="12">
        <v>0</v>
      </c>
      <c r="O118" s="12">
        <v>10390</v>
      </c>
      <c r="P118" s="12">
        <v>19049</v>
      </c>
      <c r="Q118" s="12">
        <v>0</v>
      </c>
      <c r="R118" s="1">
        <f t="shared" si="7"/>
        <v>16938420.724999998</v>
      </c>
      <c r="S118" s="1">
        <f t="shared" si="8"/>
        <v>0</v>
      </c>
      <c r="T118" s="1">
        <f t="shared" si="9"/>
        <v>1208097.2500000002</v>
      </c>
      <c r="U118" s="1">
        <f t="shared" si="10"/>
        <v>0</v>
      </c>
      <c r="V118" s="1">
        <f t="shared" si="11"/>
        <v>0</v>
      </c>
      <c r="W118" s="1">
        <f t="shared" si="12"/>
        <v>1208097.2500000002</v>
      </c>
      <c r="X118" s="1">
        <f t="shared" si="13"/>
        <v>18146517.974999998</v>
      </c>
    </row>
    <row r="119" spans="1:24">
      <c r="A119">
        <v>2021</v>
      </c>
      <c r="B119" t="s">
        <v>502</v>
      </c>
      <c r="C119" t="s">
        <v>501</v>
      </c>
      <c r="D119" t="s">
        <v>458</v>
      </c>
      <c r="E119" t="s">
        <v>500</v>
      </c>
      <c r="F119" t="s">
        <v>0</v>
      </c>
      <c r="G119" t="s">
        <v>0</v>
      </c>
      <c r="H119" s="11">
        <v>696.47500000000014</v>
      </c>
      <c r="I119" s="11">
        <v>24.8</v>
      </c>
      <c r="J119" s="11">
        <v>74.5</v>
      </c>
      <c r="K119" s="11">
        <v>13.975000000000001</v>
      </c>
      <c r="L119" s="11">
        <v>0</v>
      </c>
      <c r="M119" s="12">
        <v>16123</v>
      </c>
      <c r="N119" s="12">
        <v>0</v>
      </c>
      <c r="O119" s="12">
        <v>10390</v>
      </c>
      <c r="P119" s="12">
        <v>19049</v>
      </c>
      <c r="Q119" s="12">
        <v>0</v>
      </c>
      <c r="R119" s="1">
        <f t="shared" si="7"/>
        <v>11229266.425000003</v>
      </c>
      <c r="S119" s="1">
        <f t="shared" si="8"/>
        <v>0</v>
      </c>
      <c r="T119" s="1">
        <f t="shared" si="9"/>
        <v>774055</v>
      </c>
      <c r="U119" s="1">
        <f t="shared" si="10"/>
        <v>266209.77500000002</v>
      </c>
      <c r="V119" s="1">
        <f t="shared" si="11"/>
        <v>0</v>
      </c>
      <c r="W119" s="1">
        <f t="shared" si="12"/>
        <v>1040264.775</v>
      </c>
      <c r="X119" s="1">
        <f t="shared" si="13"/>
        <v>12269531.200000003</v>
      </c>
    </row>
    <row r="120" spans="1:24">
      <c r="A120">
        <v>2021</v>
      </c>
      <c r="B120" t="s">
        <v>499</v>
      </c>
      <c r="C120" t="s">
        <v>498</v>
      </c>
      <c r="D120" t="s">
        <v>465</v>
      </c>
      <c r="E120" t="s">
        <v>497</v>
      </c>
      <c r="F120" t="s">
        <v>496</v>
      </c>
      <c r="G120" t="s">
        <v>0</v>
      </c>
      <c r="H120" s="11">
        <v>1322.8920000000001</v>
      </c>
      <c r="I120" s="11">
        <v>31.999000000000006</v>
      </c>
      <c r="J120" s="11">
        <v>70.947000000000017</v>
      </c>
      <c r="K120" s="11">
        <v>64.432000000000002</v>
      </c>
      <c r="L120" s="11">
        <v>0</v>
      </c>
      <c r="M120" s="12">
        <v>16123</v>
      </c>
      <c r="N120" s="12">
        <v>0</v>
      </c>
      <c r="O120" s="12">
        <v>10390</v>
      </c>
      <c r="P120" s="12">
        <v>19049</v>
      </c>
      <c r="Q120" s="12">
        <v>0</v>
      </c>
      <c r="R120" s="1">
        <f t="shared" si="7"/>
        <v>21328987.716000002</v>
      </c>
      <c r="S120" s="1">
        <f t="shared" si="8"/>
        <v>0</v>
      </c>
      <c r="T120" s="1">
        <f t="shared" si="9"/>
        <v>737139.33000000019</v>
      </c>
      <c r="U120" s="1">
        <f t="shared" si="10"/>
        <v>1227365.1680000001</v>
      </c>
      <c r="V120" s="1">
        <f t="shared" si="11"/>
        <v>0</v>
      </c>
      <c r="W120" s="1">
        <f t="shared" si="12"/>
        <v>1964504.4980000001</v>
      </c>
      <c r="X120" s="1">
        <f t="shared" si="13"/>
        <v>23293492.214000002</v>
      </c>
    </row>
    <row r="121" spans="1:24">
      <c r="A121">
        <v>2021</v>
      </c>
      <c r="B121" t="s">
        <v>495</v>
      </c>
      <c r="C121" t="s">
        <v>494</v>
      </c>
      <c r="D121" t="s">
        <v>493</v>
      </c>
      <c r="E121" t="s">
        <v>0</v>
      </c>
      <c r="F121" t="s">
        <v>0</v>
      </c>
      <c r="G121" t="s">
        <v>0</v>
      </c>
      <c r="H121" s="11">
        <v>759.65000000000009</v>
      </c>
      <c r="I121" s="11">
        <v>14.525</v>
      </c>
      <c r="J121" s="11">
        <v>58.924999999999997</v>
      </c>
      <c r="K121" s="11">
        <v>45.050000000000004</v>
      </c>
      <c r="L121" s="11">
        <v>0</v>
      </c>
      <c r="M121" s="12">
        <v>16123</v>
      </c>
      <c r="N121" s="12">
        <v>0</v>
      </c>
      <c r="O121" s="12">
        <v>10390</v>
      </c>
      <c r="P121" s="12">
        <v>19049</v>
      </c>
      <c r="Q121" s="12">
        <v>0</v>
      </c>
      <c r="R121" s="1">
        <f t="shared" si="7"/>
        <v>12247836.950000001</v>
      </c>
      <c r="S121" s="1">
        <f t="shared" si="8"/>
        <v>0</v>
      </c>
      <c r="T121" s="1">
        <f t="shared" si="9"/>
        <v>612230.75</v>
      </c>
      <c r="U121" s="1">
        <f t="shared" si="10"/>
        <v>858157.45000000007</v>
      </c>
      <c r="V121" s="1">
        <f t="shared" si="11"/>
        <v>0</v>
      </c>
      <c r="W121" s="1">
        <f t="shared" si="12"/>
        <v>1470388.2000000002</v>
      </c>
      <c r="X121" s="1">
        <f t="shared" si="13"/>
        <v>13718225.150000002</v>
      </c>
    </row>
    <row r="122" spans="1:24">
      <c r="A122">
        <v>2021</v>
      </c>
      <c r="B122" t="s">
        <v>492</v>
      </c>
      <c r="C122" t="s">
        <v>491</v>
      </c>
      <c r="D122" t="s">
        <v>490</v>
      </c>
      <c r="E122" t="s">
        <v>0</v>
      </c>
      <c r="F122" t="s">
        <v>0</v>
      </c>
      <c r="G122" t="s">
        <v>0</v>
      </c>
      <c r="H122" s="11">
        <v>357.161</v>
      </c>
      <c r="I122" s="11">
        <v>23.348999999999997</v>
      </c>
      <c r="J122" s="11">
        <v>11.164000000000001</v>
      </c>
      <c r="K122" s="11">
        <v>36.596000000000004</v>
      </c>
      <c r="L122" s="11">
        <v>0</v>
      </c>
      <c r="M122" s="12">
        <v>16123</v>
      </c>
      <c r="N122" s="12">
        <v>0</v>
      </c>
      <c r="O122" s="12">
        <v>10390</v>
      </c>
      <c r="P122" s="12">
        <v>19049</v>
      </c>
      <c r="Q122" s="12">
        <v>0</v>
      </c>
      <c r="R122" s="1">
        <f t="shared" si="7"/>
        <v>5758506.8030000003</v>
      </c>
      <c r="S122" s="1">
        <f t="shared" si="8"/>
        <v>0</v>
      </c>
      <c r="T122" s="1">
        <f t="shared" si="9"/>
        <v>115993.96000000002</v>
      </c>
      <c r="U122" s="1">
        <f t="shared" si="10"/>
        <v>697117.20400000003</v>
      </c>
      <c r="V122" s="1">
        <f t="shared" si="11"/>
        <v>0</v>
      </c>
      <c r="W122" s="1">
        <f t="shared" si="12"/>
        <v>813111.16400000011</v>
      </c>
      <c r="X122" s="1">
        <f t="shared" si="13"/>
        <v>6571617.9670000002</v>
      </c>
    </row>
    <row r="123" spans="1:24">
      <c r="A123">
        <v>2021</v>
      </c>
      <c r="B123" t="s">
        <v>489</v>
      </c>
      <c r="C123" t="s">
        <v>488</v>
      </c>
      <c r="D123" t="s">
        <v>487</v>
      </c>
      <c r="E123" t="s">
        <v>0</v>
      </c>
      <c r="F123" t="s">
        <v>0</v>
      </c>
      <c r="G123" t="s">
        <v>0</v>
      </c>
      <c r="H123" s="11">
        <v>399.18700000000001</v>
      </c>
      <c r="I123" s="11">
        <v>24.512999999999998</v>
      </c>
      <c r="J123" s="11">
        <v>1.6760000000000002</v>
      </c>
      <c r="K123" s="11">
        <v>48.622</v>
      </c>
      <c r="L123" s="11">
        <v>0</v>
      </c>
      <c r="M123" s="12">
        <v>16123</v>
      </c>
      <c r="N123" s="12">
        <v>0</v>
      </c>
      <c r="O123" s="12">
        <v>10390</v>
      </c>
      <c r="P123" s="12">
        <v>19049</v>
      </c>
      <c r="Q123" s="12">
        <v>0</v>
      </c>
      <c r="R123" s="1">
        <f t="shared" si="7"/>
        <v>6436092.0010000002</v>
      </c>
      <c r="S123" s="1">
        <f t="shared" si="8"/>
        <v>0</v>
      </c>
      <c r="T123" s="1">
        <f t="shared" si="9"/>
        <v>17413.640000000003</v>
      </c>
      <c r="U123" s="1">
        <f t="shared" si="10"/>
        <v>926200.478</v>
      </c>
      <c r="V123" s="1">
        <f t="shared" si="11"/>
        <v>0</v>
      </c>
      <c r="W123" s="1">
        <f t="shared" si="12"/>
        <v>943614.11800000002</v>
      </c>
      <c r="X123" s="1">
        <f t="shared" si="13"/>
        <v>7379706.1189999999</v>
      </c>
    </row>
    <row r="124" spans="1:24">
      <c r="A124">
        <v>2021</v>
      </c>
      <c r="B124" t="s">
        <v>486</v>
      </c>
      <c r="C124" t="s">
        <v>485</v>
      </c>
      <c r="D124" t="s">
        <v>484</v>
      </c>
      <c r="E124" t="s">
        <v>483</v>
      </c>
      <c r="F124" t="s">
        <v>0</v>
      </c>
      <c r="G124" t="s">
        <v>0</v>
      </c>
      <c r="H124" s="11">
        <v>405.63199999999995</v>
      </c>
      <c r="I124" s="11">
        <v>20.294</v>
      </c>
      <c r="J124" s="11">
        <v>6.6829999999999998</v>
      </c>
      <c r="K124" s="11">
        <v>41.319000000000003</v>
      </c>
      <c r="L124" s="11">
        <v>0</v>
      </c>
      <c r="M124" s="12">
        <v>16123</v>
      </c>
      <c r="N124" s="12">
        <v>0</v>
      </c>
      <c r="O124" s="12">
        <v>10390</v>
      </c>
      <c r="P124" s="12">
        <v>19049</v>
      </c>
      <c r="Q124" s="12">
        <v>0</v>
      </c>
      <c r="R124" s="1">
        <f t="shared" si="7"/>
        <v>6540004.7359999996</v>
      </c>
      <c r="S124" s="1">
        <f t="shared" si="8"/>
        <v>0</v>
      </c>
      <c r="T124" s="1">
        <f t="shared" si="9"/>
        <v>69436.37</v>
      </c>
      <c r="U124" s="1">
        <f t="shared" si="10"/>
        <v>787085.63100000005</v>
      </c>
      <c r="V124" s="1">
        <f t="shared" si="11"/>
        <v>0</v>
      </c>
      <c r="W124" s="1">
        <f t="shared" si="12"/>
        <v>856522.00100000005</v>
      </c>
      <c r="X124" s="1">
        <f t="shared" si="13"/>
        <v>7396526.7369999997</v>
      </c>
    </row>
    <row r="125" spans="1:24">
      <c r="A125">
        <v>2021</v>
      </c>
      <c r="B125" t="s">
        <v>482</v>
      </c>
      <c r="C125" t="s">
        <v>481</v>
      </c>
      <c r="D125" t="s">
        <v>401</v>
      </c>
      <c r="E125" t="s">
        <v>0</v>
      </c>
      <c r="F125" t="s">
        <v>0</v>
      </c>
      <c r="G125" t="s">
        <v>0</v>
      </c>
      <c r="H125" s="11">
        <v>134.02500000000001</v>
      </c>
      <c r="I125" s="11">
        <v>17.127000000000002</v>
      </c>
      <c r="J125" s="11">
        <v>0.61499999999999999</v>
      </c>
      <c r="K125" s="11">
        <v>11.692</v>
      </c>
      <c r="L125" s="11">
        <v>0</v>
      </c>
      <c r="M125" s="12">
        <v>16123</v>
      </c>
      <c r="N125" s="12">
        <v>0</v>
      </c>
      <c r="O125" s="12">
        <v>10390</v>
      </c>
      <c r="P125" s="12">
        <v>19049</v>
      </c>
      <c r="Q125" s="12">
        <v>0</v>
      </c>
      <c r="R125" s="1">
        <f t="shared" si="7"/>
        <v>2160885.0750000002</v>
      </c>
      <c r="S125" s="1">
        <f t="shared" si="8"/>
        <v>0</v>
      </c>
      <c r="T125" s="1">
        <f t="shared" si="9"/>
        <v>6389.8499999999995</v>
      </c>
      <c r="U125" s="1">
        <f t="shared" si="10"/>
        <v>222720.908</v>
      </c>
      <c r="V125" s="1">
        <f t="shared" si="11"/>
        <v>0</v>
      </c>
      <c r="W125" s="1">
        <f t="shared" si="12"/>
        <v>229110.758</v>
      </c>
      <c r="X125" s="1">
        <f t="shared" si="13"/>
        <v>2389995.8330000001</v>
      </c>
    </row>
    <row r="126" spans="1:24">
      <c r="A126">
        <v>2021</v>
      </c>
      <c r="B126" t="s">
        <v>480</v>
      </c>
      <c r="C126" t="s">
        <v>479</v>
      </c>
      <c r="D126" t="s">
        <v>478</v>
      </c>
      <c r="E126" t="s">
        <v>477</v>
      </c>
      <c r="F126" t="s">
        <v>476</v>
      </c>
      <c r="G126" t="s">
        <v>475</v>
      </c>
      <c r="H126" s="11">
        <v>891.80000000000007</v>
      </c>
      <c r="I126" s="11">
        <v>22.55</v>
      </c>
      <c r="J126" s="11">
        <v>44.725000000000001</v>
      </c>
      <c r="K126" s="11">
        <v>185.625</v>
      </c>
      <c r="L126" s="11">
        <v>0</v>
      </c>
      <c r="M126" s="12">
        <v>16123</v>
      </c>
      <c r="N126" s="12">
        <v>0</v>
      </c>
      <c r="O126" s="12">
        <v>10390</v>
      </c>
      <c r="P126" s="12">
        <v>19049</v>
      </c>
      <c r="Q126" s="12">
        <v>0</v>
      </c>
      <c r="R126" s="1">
        <f t="shared" si="7"/>
        <v>14378491.4</v>
      </c>
      <c r="S126" s="1">
        <f t="shared" si="8"/>
        <v>0</v>
      </c>
      <c r="T126" s="1">
        <f t="shared" si="9"/>
        <v>464692.75</v>
      </c>
      <c r="U126" s="1">
        <f t="shared" si="10"/>
        <v>3535970.625</v>
      </c>
      <c r="V126" s="1">
        <f t="shared" si="11"/>
        <v>0</v>
      </c>
      <c r="W126" s="1">
        <f t="shared" si="12"/>
        <v>4000663.375</v>
      </c>
      <c r="X126" s="1">
        <f t="shared" si="13"/>
        <v>18379154.774999999</v>
      </c>
    </row>
    <row r="127" spans="1:24">
      <c r="A127">
        <v>2021</v>
      </c>
      <c r="B127" t="s">
        <v>474</v>
      </c>
      <c r="C127" t="s">
        <v>473</v>
      </c>
      <c r="D127" t="s">
        <v>472</v>
      </c>
      <c r="E127" t="s">
        <v>0</v>
      </c>
      <c r="F127" t="s">
        <v>0</v>
      </c>
      <c r="G127" t="s">
        <v>0</v>
      </c>
      <c r="H127" s="11">
        <v>62.129000000000005</v>
      </c>
      <c r="I127" s="11">
        <v>3.8449999999999998</v>
      </c>
      <c r="J127" s="11">
        <v>3.0030000000000001</v>
      </c>
      <c r="K127" s="11">
        <v>7.3320000000000007</v>
      </c>
      <c r="L127" s="11">
        <v>0</v>
      </c>
      <c r="M127" s="12">
        <v>16123</v>
      </c>
      <c r="N127" s="12">
        <v>0</v>
      </c>
      <c r="O127" s="12">
        <v>10390</v>
      </c>
      <c r="P127" s="12">
        <v>19049</v>
      </c>
      <c r="Q127" s="12">
        <v>0</v>
      </c>
      <c r="R127" s="1">
        <f t="shared" si="7"/>
        <v>1001705.8670000001</v>
      </c>
      <c r="S127" s="1">
        <f t="shared" si="8"/>
        <v>0</v>
      </c>
      <c r="T127" s="1">
        <f t="shared" si="9"/>
        <v>31201.170000000002</v>
      </c>
      <c r="U127" s="1">
        <f t="shared" si="10"/>
        <v>139667.26800000001</v>
      </c>
      <c r="V127" s="1">
        <f t="shared" si="11"/>
        <v>0</v>
      </c>
      <c r="W127" s="1">
        <f t="shared" si="12"/>
        <v>170868.43800000002</v>
      </c>
      <c r="X127" s="1">
        <f t="shared" si="13"/>
        <v>1172574.3050000002</v>
      </c>
    </row>
    <row r="128" spans="1:24">
      <c r="A128">
        <v>2021</v>
      </c>
      <c r="B128" t="s">
        <v>471</v>
      </c>
      <c r="C128" t="s">
        <v>470</v>
      </c>
      <c r="D128" t="s">
        <v>469</v>
      </c>
      <c r="E128" t="s">
        <v>468</v>
      </c>
      <c r="F128" t="s">
        <v>0</v>
      </c>
      <c r="G128" t="s">
        <v>0</v>
      </c>
      <c r="H128" s="11">
        <v>671.10600000000011</v>
      </c>
      <c r="I128" s="11">
        <v>41.918999999999997</v>
      </c>
      <c r="J128" s="11">
        <v>14.161999999999999</v>
      </c>
      <c r="K128" s="11">
        <v>40.513000000000005</v>
      </c>
      <c r="L128" s="11">
        <v>0</v>
      </c>
      <c r="M128" s="12">
        <v>16123</v>
      </c>
      <c r="N128" s="12">
        <v>0</v>
      </c>
      <c r="O128" s="12">
        <v>10390</v>
      </c>
      <c r="P128" s="12">
        <v>19049</v>
      </c>
      <c r="Q128" s="12">
        <v>0</v>
      </c>
      <c r="R128" s="1">
        <f t="shared" si="7"/>
        <v>10820242.038000003</v>
      </c>
      <c r="S128" s="1">
        <f t="shared" si="8"/>
        <v>0</v>
      </c>
      <c r="T128" s="1">
        <f t="shared" si="9"/>
        <v>147143.18</v>
      </c>
      <c r="U128" s="1">
        <f t="shared" si="10"/>
        <v>771732.1370000001</v>
      </c>
      <c r="V128" s="1">
        <f t="shared" si="11"/>
        <v>0</v>
      </c>
      <c r="W128" s="1">
        <f t="shared" si="12"/>
        <v>918875.31700000004</v>
      </c>
      <c r="X128" s="1">
        <f t="shared" si="13"/>
        <v>11739117.355000002</v>
      </c>
    </row>
    <row r="129" spans="1:24">
      <c r="A129">
        <v>2021</v>
      </c>
      <c r="B129" t="s">
        <v>467</v>
      </c>
      <c r="C129" t="s">
        <v>466</v>
      </c>
      <c r="D129" t="s">
        <v>465</v>
      </c>
      <c r="E129" t="s">
        <v>464</v>
      </c>
      <c r="F129" t="s">
        <v>450</v>
      </c>
      <c r="G129" t="s">
        <v>0</v>
      </c>
      <c r="H129" s="11">
        <v>1210.4819999999997</v>
      </c>
      <c r="I129" s="11">
        <v>40</v>
      </c>
      <c r="J129" s="11">
        <v>35.811</v>
      </c>
      <c r="K129" s="11">
        <v>113.27100000000002</v>
      </c>
      <c r="L129" s="11">
        <v>0</v>
      </c>
      <c r="M129" s="12">
        <v>16123</v>
      </c>
      <c r="N129" s="12">
        <v>0</v>
      </c>
      <c r="O129" s="12">
        <v>10390</v>
      </c>
      <c r="P129" s="12">
        <v>19049</v>
      </c>
      <c r="Q129" s="12">
        <v>0</v>
      </c>
      <c r="R129" s="1">
        <f t="shared" si="7"/>
        <v>19516601.285999995</v>
      </c>
      <c r="S129" s="1">
        <f t="shared" si="8"/>
        <v>0</v>
      </c>
      <c r="T129" s="1">
        <f t="shared" si="9"/>
        <v>372076.29</v>
      </c>
      <c r="U129" s="1">
        <f t="shared" si="10"/>
        <v>2157699.2790000001</v>
      </c>
      <c r="V129" s="1">
        <f t="shared" si="11"/>
        <v>0</v>
      </c>
      <c r="W129" s="1">
        <f t="shared" si="12"/>
        <v>2529775.5690000001</v>
      </c>
      <c r="X129" s="1">
        <f t="shared" si="13"/>
        <v>22046376.854999997</v>
      </c>
    </row>
    <row r="130" spans="1:24">
      <c r="A130">
        <v>2021</v>
      </c>
      <c r="B130" t="s">
        <v>463</v>
      </c>
      <c r="C130" t="s">
        <v>462</v>
      </c>
      <c r="D130" t="s">
        <v>461</v>
      </c>
      <c r="E130" t="s">
        <v>0</v>
      </c>
      <c r="F130" t="s">
        <v>0</v>
      </c>
      <c r="G130" t="s">
        <v>0</v>
      </c>
      <c r="H130" s="11">
        <v>378.48400000000004</v>
      </c>
      <c r="I130" s="11">
        <v>16.081</v>
      </c>
      <c r="J130" s="11">
        <v>12.785</v>
      </c>
      <c r="K130" s="11">
        <v>32.54</v>
      </c>
      <c r="L130" s="11">
        <v>0</v>
      </c>
      <c r="M130" s="12">
        <v>16123</v>
      </c>
      <c r="N130" s="12">
        <v>0</v>
      </c>
      <c r="O130" s="12">
        <v>10390</v>
      </c>
      <c r="P130" s="12">
        <v>19049</v>
      </c>
      <c r="Q130" s="12">
        <v>0</v>
      </c>
      <c r="R130" s="1">
        <f t="shared" ref="R130:R193" si="14">H130*M130</f>
        <v>6102297.5320000006</v>
      </c>
      <c r="S130" s="1">
        <f t="shared" ref="S130:S193" si="15">I130*N130</f>
        <v>0</v>
      </c>
      <c r="T130" s="1">
        <f t="shared" ref="T130:T193" si="16">J130*O130</f>
        <v>132836.15</v>
      </c>
      <c r="U130" s="1">
        <f t="shared" ref="U130:U193" si="17">K130*P130</f>
        <v>619854.46</v>
      </c>
      <c r="V130" s="1">
        <f t="shared" ref="V130:V193" si="18">L130*Q130</f>
        <v>0</v>
      </c>
      <c r="W130" s="1">
        <f t="shared" ref="W130:W193" si="19">SUM(T130:V130)</f>
        <v>752690.61</v>
      </c>
      <c r="X130" s="1">
        <f t="shared" ref="X130:X193" si="20">SUM(R130,W130)</f>
        <v>6854988.1420000009</v>
      </c>
    </row>
    <row r="131" spans="1:24">
      <c r="A131">
        <v>2021</v>
      </c>
      <c r="B131" t="s">
        <v>460</v>
      </c>
      <c r="C131" t="s">
        <v>459</v>
      </c>
      <c r="D131" t="s">
        <v>458</v>
      </c>
      <c r="E131" t="s">
        <v>0</v>
      </c>
      <c r="F131" t="s">
        <v>0</v>
      </c>
      <c r="G131" t="s">
        <v>0</v>
      </c>
      <c r="H131" s="11">
        <v>299.8</v>
      </c>
      <c r="I131" s="11">
        <v>2.7749999999999999</v>
      </c>
      <c r="J131" s="11">
        <v>3.9000000000000004</v>
      </c>
      <c r="K131" s="11">
        <v>72</v>
      </c>
      <c r="L131" s="11">
        <v>0</v>
      </c>
      <c r="M131" s="12">
        <v>16123</v>
      </c>
      <c r="N131" s="12">
        <v>0</v>
      </c>
      <c r="O131" s="12">
        <v>10390</v>
      </c>
      <c r="P131" s="12">
        <v>19049</v>
      </c>
      <c r="Q131" s="12">
        <v>0</v>
      </c>
      <c r="R131" s="1">
        <f t="shared" si="14"/>
        <v>4833675.4000000004</v>
      </c>
      <c r="S131" s="1">
        <f t="shared" si="15"/>
        <v>0</v>
      </c>
      <c r="T131" s="1">
        <f t="shared" si="16"/>
        <v>40521.000000000007</v>
      </c>
      <c r="U131" s="1">
        <f t="shared" si="17"/>
        <v>1371528</v>
      </c>
      <c r="V131" s="1">
        <f t="shared" si="18"/>
        <v>0</v>
      </c>
      <c r="W131" s="1">
        <f t="shared" si="19"/>
        <v>1412049</v>
      </c>
      <c r="X131" s="1">
        <f t="shared" si="20"/>
        <v>6245724.4000000004</v>
      </c>
    </row>
    <row r="132" spans="1:24">
      <c r="A132">
        <v>2021</v>
      </c>
      <c r="B132" t="s">
        <v>457</v>
      </c>
      <c r="C132" t="s">
        <v>456</v>
      </c>
      <c r="D132" t="s">
        <v>455</v>
      </c>
      <c r="E132" t="s">
        <v>454</v>
      </c>
      <c r="F132" t="s">
        <v>453</v>
      </c>
      <c r="G132" t="s">
        <v>0</v>
      </c>
      <c r="H132" s="11">
        <v>1075.1500000000001</v>
      </c>
      <c r="I132" s="11">
        <v>47.35</v>
      </c>
      <c r="J132" s="11">
        <v>14.75</v>
      </c>
      <c r="K132" s="11">
        <v>171.72499999999999</v>
      </c>
      <c r="L132" s="11">
        <v>0</v>
      </c>
      <c r="M132" s="12">
        <v>16123</v>
      </c>
      <c r="N132" s="12">
        <v>0</v>
      </c>
      <c r="O132" s="12">
        <v>10390</v>
      </c>
      <c r="P132" s="12">
        <v>19049</v>
      </c>
      <c r="Q132" s="12">
        <v>0</v>
      </c>
      <c r="R132" s="1">
        <f t="shared" si="14"/>
        <v>17334643.450000003</v>
      </c>
      <c r="S132" s="1">
        <f t="shared" si="15"/>
        <v>0</v>
      </c>
      <c r="T132" s="1">
        <f t="shared" si="16"/>
        <v>153252.5</v>
      </c>
      <c r="U132" s="1">
        <f t="shared" si="17"/>
        <v>3271189.5249999999</v>
      </c>
      <c r="V132" s="1">
        <f t="shared" si="18"/>
        <v>0</v>
      </c>
      <c r="W132" s="1">
        <f t="shared" si="19"/>
        <v>3424442.0249999999</v>
      </c>
      <c r="X132" s="1">
        <f t="shared" si="20"/>
        <v>20759085.475000001</v>
      </c>
    </row>
    <row r="133" spans="1:24">
      <c r="A133">
        <v>2021</v>
      </c>
      <c r="B133" t="s">
        <v>452</v>
      </c>
      <c r="C133" t="s">
        <v>451</v>
      </c>
      <c r="D133" t="s">
        <v>450</v>
      </c>
      <c r="E133" t="s">
        <v>0</v>
      </c>
      <c r="F133" t="s">
        <v>0</v>
      </c>
      <c r="G133" t="s">
        <v>0</v>
      </c>
      <c r="H133" s="11">
        <v>394.875</v>
      </c>
      <c r="I133" s="11">
        <v>7.95</v>
      </c>
      <c r="J133" s="11">
        <v>8.4749999999999996</v>
      </c>
      <c r="K133" s="11">
        <v>114.04999999999998</v>
      </c>
      <c r="L133" s="11">
        <v>0</v>
      </c>
      <c r="M133" s="12">
        <v>16123</v>
      </c>
      <c r="N133" s="12">
        <v>0</v>
      </c>
      <c r="O133" s="12">
        <v>10390</v>
      </c>
      <c r="P133" s="12">
        <v>19049</v>
      </c>
      <c r="Q133" s="12">
        <v>0</v>
      </c>
      <c r="R133" s="1">
        <f t="shared" si="14"/>
        <v>6366569.625</v>
      </c>
      <c r="S133" s="1">
        <f t="shared" si="15"/>
        <v>0</v>
      </c>
      <c r="T133" s="1">
        <f t="shared" si="16"/>
        <v>88055.25</v>
      </c>
      <c r="U133" s="1">
        <f t="shared" si="17"/>
        <v>2172538.4499999997</v>
      </c>
      <c r="V133" s="1">
        <f t="shared" si="18"/>
        <v>0</v>
      </c>
      <c r="W133" s="1">
        <f t="shared" si="19"/>
        <v>2260593.6999999997</v>
      </c>
      <c r="X133" s="1">
        <f t="shared" si="20"/>
        <v>8627163.3249999993</v>
      </c>
    </row>
    <row r="134" spans="1:24">
      <c r="A134">
        <v>2021</v>
      </c>
      <c r="B134" t="s">
        <v>449</v>
      </c>
      <c r="C134" t="s">
        <v>448</v>
      </c>
      <c r="D134" t="s">
        <v>447</v>
      </c>
      <c r="E134" t="s">
        <v>446</v>
      </c>
      <c r="F134" t="s">
        <v>0</v>
      </c>
      <c r="G134" t="s">
        <v>0</v>
      </c>
      <c r="H134" s="11">
        <v>931.87599999999998</v>
      </c>
      <c r="I134" s="11">
        <v>18.179000000000002</v>
      </c>
      <c r="J134" s="11">
        <v>40.228000000000002</v>
      </c>
      <c r="K134" s="11">
        <v>163.95300000000003</v>
      </c>
      <c r="L134" s="11">
        <v>0</v>
      </c>
      <c r="M134" s="12">
        <v>16123</v>
      </c>
      <c r="N134" s="12">
        <v>0</v>
      </c>
      <c r="O134" s="12">
        <v>10390</v>
      </c>
      <c r="P134" s="12">
        <v>19049</v>
      </c>
      <c r="Q134" s="12">
        <v>0</v>
      </c>
      <c r="R134" s="1">
        <f t="shared" si="14"/>
        <v>15024636.748</v>
      </c>
      <c r="S134" s="1">
        <f t="shared" si="15"/>
        <v>0</v>
      </c>
      <c r="T134" s="1">
        <f t="shared" si="16"/>
        <v>417968.92000000004</v>
      </c>
      <c r="U134" s="1">
        <f t="shared" si="17"/>
        <v>3123140.6970000006</v>
      </c>
      <c r="V134" s="1">
        <f t="shared" si="18"/>
        <v>0</v>
      </c>
      <c r="W134" s="1">
        <f t="shared" si="19"/>
        <v>3541109.6170000006</v>
      </c>
      <c r="X134" s="1">
        <f t="shared" si="20"/>
        <v>18565746.365000002</v>
      </c>
    </row>
    <row r="135" spans="1:24">
      <c r="A135">
        <v>2021</v>
      </c>
      <c r="B135" t="s">
        <v>445</v>
      </c>
      <c r="C135" t="s">
        <v>444</v>
      </c>
      <c r="D135" t="s">
        <v>443</v>
      </c>
      <c r="E135" t="s">
        <v>442</v>
      </c>
      <c r="F135" t="s">
        <v>441</v>
      </c>
      <c r="G135" t="s">
        <v>0</v>
      </c>
      <c r="H135" s="11">
        <v>1124.8000000000002</v>
      </c>
      <c r="I135" s="11">
        <v>48.599999999999994</v>
      </c>
      <c r="J135" s="11">
        <v>115.34999999999998</v>
      </c>
      <c r="K135" s="11">
        <v>79.625</v>
      </c>
      <c r="L135" s="11">
        <v>0</v>
      </c>
      <c r="M135" s="12">
        <v>16123</v>
      </c>
      <c r="N135" s="12">
        <v>0</v>
      </c>
      <c r="O135" s="12">
        <v>10390</v>
      </c>
      <c r="P135" s="12">
        <v>19049</v>
      </c>
      <c r="Q135" s="12">
        <v>0</v>
      </c>
      <c r="R135" s="1">
        <f t="shared" si="14"/>
        <v>18135150.400000002</v>
      </c>
      <c r="S135" s="1">
        <f t="shared" si="15"/>
        <v>0</v>
      </c>
      <c r="T135" s="1">
        <f t="shared" si="16"/>
        <v>1198486.4999999998</v>
      </c>
      <c r="U135" s="1">
        <f t="shared" si="17"/>
        <v>1516776.625</v>
      </c>
      <c r="V135" s="1">
        <f t="shared" si="18"/>
        <v>0</v>
      </c>
      <c r="W135" s="1">
        <f t="shared" si="19"/>
        <v>2715263.125</v>
      </c>
      <c r="X135" s="1">
        <f t="shared" si="20"/>
        <v>20850413.525000002</v>
      </c>
    </row>
    <row r="136" spans="1:24">
      <c r="A136">
        <v>2021</v>
      </c>
      <c r="B136" t="s">
        <v>440</v>
      </c>
      <c r="C136" t="s">
        <v>439</v>
      </c>
      <c r="D136" t="s">
        <v>438</v>
      </c>
      <c r="E136" t="s">
        <v>437</v>
      </c>
      <c r="F136" t="s">
        <v>0</v>
      </c>
      <c r="G136" t="s">
        <v>0</v>
      </c>
      <c r="H136" s="11">
        <v>817.67100000000005</v>
      </c>
      <c r="I136" s="11">
        <v>57.135999999999996</v>
      </c>
      <c r="J136" s="11">
        <v>31.161000000000001</v>
      </c>
      <c r="K136" s="11">
        <v>33.162000000000006</v>
      </c>
      <c r="L136" s="11">
        <v>0</v>
      </c>
      <c r="M136" s="12">
        <v>16123</v>
      </c>
      <c r="N136" s="12">
        <v>0</v>
      </c>
      <c r="O136" s="12">
        <v>10390</v>
      </c>
      <c r="P136" s="12">
        <v>19049</v>
      </c>
      <c r="Q136" s="12">
        <v>0</v>
      </c>
      <c r="R136" s="1">
        <f t="shared" si="14"/>
        <v>13183309.533000002</v>
      </c>
      <c r="S136" s="1">
        <f t="shared" si="15"/>
        <v>0</v>
      </c>
      <c r="T136" s="1">
        <f t="shared" si="16"/>
        <v>323762.79000000004</v>
      </c>
      <c r="U136" s="1">
        <f t="shared" si="17"/>
        <v>631702.93800000008</v>
      </c>
      <c r="V136" s="1">
        <f t="shared" si="18"/>
        <v>0</v>
      </c>
      <c r="W136" s="1">
        <f t="shared" si="19"/>
        <v>955465.72800000012</v>
      </c>
      <c r="X136" s="1">
        <f t="shared" si="20"/>
        <v>14138775.261000002</v>
      </c>
    </row>
    <row r="137" spans="1:24">
      <c r="A137">
        <v>2021</v>
      </c>
      <c r="B137" t="s">
        <v>436</v>
      </c>
      <c r="C137" t="s">
        <v>435</v>
      </c>
      <c r="D137" t="s">
        <v>434</v>
      </c>
      <c r="E137" t="s">
        <v>0</v>
      </c>
      <c r="F137" t="s">
        <v>0</v>
      </c>
      <c r="G137" t="s">
        <v>0</v>
      </c>
      <c r="H137" s="11">
        <v>292.13499999999999</v>
      </c>
      <c r="I137" s="11">
        <v>15.385</v>
      </c>
      <c r="J137" s="11">
        <v>23.076000000000001</v>
      </c>
      <c r="K137" s="11">
        <v>0</v>
      </c>
      <c r="L137" s="11">
        <v>0</v>
      </c>
      <c r="M137" s="12">
        <v>16123</v>
      </c>
      <c r="N137" s="12">
        <v>0</v>
      </c>
      <c r="O137" s="12">
        <v>10390</v>
      </c>
      <c r="P137" s="12">
        <v>19049</v>
      </c>
      <c r="Q137" s="12">
        <v>0</v>
      </c>
      <c r="R137" s="1">
        <f t="shared" si="14"/>
        <v>4710092.6049999995</v>
      </c>
      <c r="S137" s="1">
        <f t="shared" si="15"/>
        <v>0</v>
      </c>
      <c r="T137" s="1">
        <f t="shared" si="16"/>
        <v>239759.64</v>
      </c>
      <c r="U137" s="1">
        <f t="shared" si="17"/>
        <v>0</v>
      </c>
      <c r="V137" s="1">
        <f t="shared" si="18"/>
        <v>0</v>
      </c>
      <c r="W137" s="1">
        <f t="shared" si="19"/>
        <v>239759.64</v>
      </c>
      <c r="X137" s="1">
        <f t="shared" si="20"/>
        <v>4949852.2449999992</v>
      </c>
    </row>
    <row r="138" spans="1:24">
      <c r="A138">
        <v>2021</v>
      </c>
      <c r="B138" t="s">
        <v>433</v>
      </c>
      <c r="C138" t="s">
        <v>432</v>
      </c>
      <c r="D138" t="s">
        <v>431</v>
      </c>
      <c r="E138" t="s">
        <v>430</v>
      </c>
      <c r="F138" t="s">
        <v>0</v>
      </c>
      <c r="G138" t="s">
        <v>0</v>
      </c>
      <c r="H138" s="11">
        <v>756.51699999999994</v>
      </c>
      <c r="I138" s="11">
        <v>36.707000000000001</v>
      </c>
      <c r="J138" s="11">
        <v>91.707999999999998</v>
      </c>
      <c r="K138" s="11">
        <v>100.36699999999999</v>
      </c>
      <c r="L138" s="11">
        <v>0</v>
      </c>
      <c r="M138" s="12">
        <v>16123</v>
      </c>
      <c r="N138" s="12">
        <v>0</v>
      </c>
      <c r="O138" s="12">
        <v>10390</v>
      </c>
      <c r="P138" s="12">
        <v>19049</v>
      </c>
      <c r="Q138" s="12">
        <v>0</v>
      </c>
      <c r="R138" s="1">
        <f t="shared" si="14"/>
        <v>12197323.590999998</v>
      </c>
      <c r="S138" s="1">
        <f t="shared" si="15"/>
        <v>0</v>
      </c>
      <c r="T138" s="1">
        <f t="shared" si="16"/>
        <v>952846.12</v>
      </c>
      <c r="U138" s="1">
        <f t="shared" si="17"/>
        <v>1911890.9829999998</v>
      </c>
      <c r="V138" s="1">
        <f t="shared" si="18"/>
        <v>0</v>
      </c>
      <c r="W138" s="1">
        <f t="shared" si="19"/>
        <v>2864737.1029999997</v>
      </c>
      <c r="X138" s="1">
        <f t="shared" si="20"/>
        <v>15062060.693999998</v>
      </c>
    </row>
    <row r="139" spans="1:24">
      <c r="A139">
        <v>2021</v>
      </c>
      <c r="B139" t="s">
        <v>429</v>
      </c>
      <c r="C139" t="s">
        <v>428</v>
      </c>
      <c r="D139" t="s">
        <v>427</v>
      </c>
      <c r="E139" t="s">
        <v>0</v>
      </c>
      <c r="F139" t="s">
        <v>0</v>
      </c>
      <c r="G139" t="s">
        <v>0</v>
      </c>
      <c r="H139" s="11">
        <v>312.87099999999998</v>
      </c>
      <c r="I139" s="11">
        <v>9.8470000000000013</v>
      </c>
      <c r="J139" s="11">
        <v>60.794999999999995</v>
      </c>
      <c r="K139" s="11">
        <v>11.667</v>
      </c>
      <c r="L139" s="11">
        <v>0</v>
      </c>
      <c r="M139" s="12">
        <v>16123</v>
      </c>
      <c r="N139" s="12">
        <v>0</v>
      </c>
      <c r="O139" s="12">
        <v>10390</v>
      </c>
      <c r="P139" s="12">
        <v>19049</v>
      </c>
      <c r="Q139" s="12">
        <v>0</v>
      </c>
      <c r="R139" s="1">
        <f t="shared" si="14"/>
        <v>5044419.1329999994</v>
      </c>
      <c r="S139" s="1">
        <f t="shared" si="15"/>
        <v>0</v>
      </c>
      <c r="T139" s="1">
        <f t="shared" si="16"/>
        <v>631660.04999999993</v>
      </c>
      <c r="U139" s="1">
        <f t="shared" si="17"/>
        <v>222244.68299999999</v>
      </c>
      <c r="V139" s="1">
        <f t="shared" si="18"/>
        <v>0</v>
      </c>
      <c r="W139" s="1">
        <f t="shared" si="19"/>
        <v>853904.73299999989</v>
      </c>
      <c r="X139" s="1">
        <f t="shared" si="20"/>
        <v>5898323.8659999995</v>
      </c>
    </row>
    <row r="140" spans="1:24">
      <c r="A140">
        <v>2021</v>
      </c>
      <c r="B140" t="s">
        <v>426</v>
      </c>
      <c r="C140" t="s">
        <v>425</v>
      </c>
      <c r="D140" t="s">
        <v>424</v>
      </c>
      <c r="E140" t="s">
        <v>423</v>
      </c>
      <c r="F140" t="s">
        <v>0</v>
      </c>
      <c r="G140" t="s">
        <v>0</v>
      </c>
      <c r="H140" s="11">
        <v>880.24200000000008</v>
      </c>
      <c r="I140" s="11">
        <v>25.945999999999998</v>
      </c>
      <c r="J140" s="11">
        <v>11.352</v>
      </c>
      <c r="K140" s="11">
        <v>95.460000000000008</v>
      </c>
      <c r="L140" s="11">
        <v>0</v>
      </c>
      <c r="M140" s="12">
        <v>16123</v>
      </c>
      <c r="N140" s="12">
        <v>0</v>
      </c>
      <c r="O140" s="12">
        <v>10390</v>
      </c>
      <c r="P140" s="12">
        <v>19049</v>
      </c>
      <c r="Q140" s="12">
        <v>0</v>
      </c>
      <c r="R140" s="1">
        <f t="shared" si="14"/>
        <v>14192141.766000001</v>
      </c>
      <c r="S140" s="1">
        <f t="shared" si="15"/>
        <v>0</v>
      </c>
      <c r="T140" s="1">
        <f t="shared" si="16"/>
        <v>117947.28</v>
      </c>
      <c r="U140" s="1">
        <f t="shared" si="17"/>
        <v>1818417.54</v>
      </c>
      <c r="V140" s="1">
        <f t="shared" si="18"/>
        <v>0</v>
      </c>
      <c r="W140" s="1">
        <f t="shared" si="19"/>
        <v>1936364.82</v>
      </c>
      <c r="X140" s="1">
        <f t="shared" si="20"/>
        <v>16128506.586000001</v>
      </c>
    </row>
    <row r="141" spans="1:24">
      <c r="A141">
        <v>2021</v>
      </c>
      <c r="B141" t="s">
        <v>422</v>
      </c>
      <c r="C141" t="s">
        <v>421</v>
      </c>
      <c r="D141" t="s">
        <v>420</v>
      </c>
      <c r="E141" t="s">
        <v>0</v>
      </c>
      <c r="F141" t="s">
        <v>0</v>
      </c>
      <c r="G141" t="s">
        <v>0</v>
      </c>
      <c r="H141" s="11">
        <v>190.029</v>
      </c>
      <c r="I141" s="11">
        <v>14</v>
      </c>
      <c r="J141" s="11">
        <v>1</v>
      </c>
      <c r="K141" s="11">
        <v>27.283999999999999</v>
      </c>
      <c r="L141" s="11">
        <v>0</v>
      </c>
      <c r="M141" s="12">
        <v>16123</v>
      </c>
      <c r="N141" s="12">
        <v>0</v>
      </c>
      <c r="O141" s="12">
        <v>10390</v>
      </c>
      <c r="P141" s="12">
        <v>19049</v>
      </c>
      <c r="Q141" s="12">
        <v>0</v>
      </c>
      <c r="R141" s="1">
        <f t="shared" si="14"/>
        <v>3063837.5669999998</v>
      </c>
      <c r="S141" s="1">
        <f t="shared" si="15"/>
        <v>0</v>
      </c>
      <c r="T141" s="1">
        <f t="shared" si="16"/>
        <v>10390</v>
      </c>
      <c r="U141" s="1">
        <f t="shared" si="17"/>
        <v>519732.91599999997</v>
      </c>
      <c r="V141" s="1">
        <f t="shared" si="18"/>
        <v>0</v>
      </c>
      <c r="W141" s="1">
        <f t="shared" si="19"/>
        <v>530122.91599999997</v>
      </c>
      <c r="X141" s="1">
        <f t="shared" si="20"/>
        <v>3593960.483</v>
      </c>
    </row>
    <row r="142" spans="1:24">
      <c r="A142">
        <v>2021</v>
      </c>
      <c r="B142" t="s">
        <v>419</v>
      </c>
      <c r="C142" t="s">
        <v>418</v>
      </c>
      <c r="D142" t="s">
        <v>417</v>
      </c>
      <c r="E142" t="s">
        <v>0</v>
      </c>
      <c r="F142" t="s">
        <v>0</v>
      </c>
      <c r="G142" t="s">
        <v>0</v>
      </c>
      <c r="H142" s="11">
        <v>216.3</v>
      </c>
      <c r="I142" s="11">
        <v>32.024999999999999</v>
      </c>
      <c r="J142" s="11">
        <v>5.3</v>
      </c>
      <c r="K142" s="11">
        <v>22.849999999999998</v>
      </c>
      <c r="L142" s="11">
        <v>0</v>
      </c>
      <c r="M142" s="12">
        <v>16123</v>
      </c>
      <c r="N142" s="12">
        <v>0</v>
      </c>
      <c r="O142" s="12">
        <v>10390</v>
      </c>
      <c r="P142" s="12">
        <v>19049</v>
      </c>
      <c r="Q142" s="12">
        <v>0</v>
      </c>
      <c r="R142" s="1">
        <f t="shared" si="14"/>
        <v>3487404.9000000004</v>
      </c>
      <c r="S142" s="1">
        <f t="shared" si="15"/>
        <v>0</v>
      </c>
      <c r="T142" s="1">
        <f t="shared" si="16"/>
        <v>55067</v>
      </c>
      <c r="U142" s="1">
        <f t="shared" si="17"/>
        <v>435269.64999999997</v>
      </c>
      <c r="V142" s="1">
        <f t="shared" si="18"/>
        <v>0</v>
      </c>
      <c r="W142" s="1">
        <f t="shared" si="19"/>
        <v>490336.64999999997</v>
      </c>
      <c r="X142" s="1">
        <f t="shared" si="20"/>
        <v>3977741.5500000003</v>
      </c>
    </row>
    <row r="143" spans="1:24">
      <c r="A143">
        <v>2021</v>
      </c>
      <c r="B143" t="s">
        <v>416</v>
      </c>
      <c r="C143" t="s">
        <v>415</v>
      </c>
      <c r="D143" t="s">
        <v>414</v>
      </c>
      <c r="E143" t="s">
        <v>0</v>
      </c>
      <c r="F143" t="s">
        <v>0</v>
      </c>
      <c r="G143" t="s">
        <v>0</v>
      </c>
      <c r="H143" s="11">
        <v>481</v>
      </c>
      <c r="I143" s="11">
        <v>92.8</v>
      </c>
      <c r="J143" s="11">
        <v>0</v>
      </c>
      <c r="K143" s="11">
        <v>0</v>
      </c>
      <c r="L143" s="11">
        <v>0</v>
      </c>
      <c r="M143" s="12">
        <v>16123</v>
      </c>
      <c r="N143" s="12">
        <v>0</v>
      </c>
      <c r="O143" s="12">
        <v>10390</v>
      </c>
      <c r="P143" s="12">
        <v>19049</v>
      </c>
      <c r="Q143" s="12">
        <v>0</v>
      </c>
      <c r="R143" s="1">
        <f t="shared" si="14"/>
        <v>7755163</v>
      </c>
      <c r="S143" s="1">
        <f t="shared" si="15"/>
        <v>0</v>
      </c>
      <c r="T143" s="1">
        <f t="shared" si="16"/>
        <v>0</v>
      </c>
      <c r="U143" s="1">
        <f t="shared" si="17"/>
        <v>0</v>
      </c>
      <c r="V143" s="1">
        <f t="shared" si="18"/>
        <v>0</v>
      </c>
      <c r="W143" s="1">
        <f t="shared" si="19"/>
        <v>0</v>
      </c>
      <c r="X143" s="1">
        <f t="shared" si="20"/>
        <v>7755163</v>
      </c>
    </row>
    <row r="144" spans="1:24">
      <c r="A144">
        <v>2021</v>
      </c>
      <c r="B144" t="s">
        <v>413</v>
      </c>
      <c r="C144" t="s">
        <v>945</v>
      </c>
      <c r="D144" t="s">
        <v>412</v>
      </c>
      <c r="E144" t="s">
        <v>411</v>
      </c>
      <c r="F144" t="s">
        <v>0</v>
      </c>
      <c r="G144" t="s">
        <v>0</v>
      </c>
      <c r="H144" s="11">
        <v>304.47900000000004</v>
      </c>
      <c r="I144" s="11">
        <v>19.23</v>
      </c>
      <c r="J144" s="11">
        <v>114.586</v>
      </c>
      <c r="K144" s="11">
        <v>16.408999999999999</v>
      </c>
      <c r="L144" s="11">
        <v>0</v>
      </c>
      <c r="M144" s="12">
        <v>16123</v>
      </c>
      <c r="N144" s="12">
        <v>0</v>
      </c>
      <c r="O144" s="12">
        <v>10390</v>
      </c>
      <c r="P144" s="12">
        <v>19049</v>
      </c>
      <c r="Q144" s="12">
        <v>0</v>
      </c>
      <c r="R144" s="1">
        <f t="shared" si="14"/>
        <v>4909114.9170000004</v>
      </c>
      <c r="S144" s="1">
        <f t="shared" si="15"/>
        <v>0</v>
      </c>
      <c r="T144" s="1">
        <f t="shared" si="16"/>
        <v>1190548.54</v>
      </c>
      <c r="U144" s="1">
        <f t="shared" si="17"/>
        <v>312575.04099999997</v>
      </c>
      <c r="V144" s="1">
        <f t="shared" si="18"/>
        <v>0</v>
      </c>
      <c r="W144" s="1">
        <f t="shared" si="19"/>
        <v>1503123.581</v>
      </c>
      <c r="X144" s="1">
        <f t="shared" si="20"/>
        <v>6412238.4980000006</v>
      </c>
    </row>
    <row r="145" spans="1:24">
      <c r="A145">
        <v>2021</v>
      </c>
      <c r="B145" t="s">
        <v>410</v>
      </c>
      <c r="C145" t="s">
        <v>409</v>
      </c>
      <c r="D145" t="s">
        <v>408</v>
      </c>
      <c r="E145" t="s">
        <v>407</v>
      </c>
      <c r="F145" t="s">
        <v>0</v>
      </c>
      <c r="G145" t="s">
        <v>0</v>
      </c>
      <c r="H145" s="11">
        <v>1013.95</v>
      </c>
      <c r="I145" s="11">
        <v>72.400000000000006</v>
      </c>
      <c r="J145" s="11">
        <v>113.625</v>
      </c>
      <c r="K145" s="11">
        <v>17.774999999999999</v>
      </c>
      <c r="L145" s="11">
        <v>0</v>
      </c>
      <c r="M145" s="12">
        <v>16123</v>
      </c>
      <c r="N145" s="12">
        <v>0</v>
      </c>
      <c r="O145" s="12">
        <v>10390</v>
      </c>
      <c r="P145" s="12">
        <v>19049</v>
      </c>
      <c r="Q145" s="12">
        <v>0</v>
      </c>
      <c r="R145" s="1">
        <f t="shared" si="14"/>
        <v>16347915.850000001</v>
      </c>
      <c r="S145" s="1">
        <f t="shared" si="15"/>
        <v>0</v>
      </c>
      <c r="T145" s="1">
        <f t="shared" si="16"/>
        <v>1180563.75</v>
      </c>
      <c r="U145" s="1">
        <f t="shared" si="17"/>
        <v>338595.97499999998</v>
      </c>
      <c r="V145" s="1">
        <f t="shared" si="18"/>
        <v>0</v>
      </c>
      <c r="W145" s="1">
        <f t="shared" si="19"/>
        <v>1519159.7250000001</v>
      </c>
      <c r="X145" s="1">
        <f t="shared" si="20"/>
        <v>17867075.575000003</v>
      </c>
    </row>
    <row r="146" spans="1:24">
      <c r="A146">
        <v>2021</v>
      </c>
      <c r="B146" t="s">
        <v>406</v>
      </c>
      <c r="C146" t="s">
        <v>405</v>
      </c>
      <c r="D146" t="s">
        <v>404</v>
      </c>
      <c r="E146" t="s">
        <v>403</v>
      </c>
      <c r="F146" t="s">
        <v>402</v>
      </c>
      <c r="G146" t="s">
        <v>401</v>
      </c>
      <c r="H146" s="11">
        <v>815.97100000000012</v>
      </c>
      <c r="I146" s="11">
        <v>37.844000000000001</v>
      </c>
      <c r="J146" s="11">
        <v>54.512999999999998</v>
      </c>
      <c r="K146" s="11">
        <v>60.307000000000002</v>
      </c>
      <c r="L146" s="11">
        <v>0</v>
      </c>
      <c r="M146" s="12">
        <v>16123</v>
      </c>
      <c r="N146" s="12">
        <v>0</v>
      </c>
      <c r="O146" s="12">
        <v>10390</v>
      </c>
      <c r="P146" s="12">
        <v>19049</v>
      </c>
      <c r="Q146" s="12">
        <v>0</v>
      </c>
      <c r="R146" s="1">
        <f t="shared" si="14"/>
        <v>13155900.433000002</v>
      </c>
      <c r="S146" s="1">
        <f t="shared" si="15"/>
        <v>0</v>
      </c>
      <c r="T146" s="1">
        <f t="shared" si="16"/>
        <v>566390.06999999995</v>
      </c>
      <c r="U146" s="1">
        <f t="shared" si="17"/>
        <v>1148788.0430000001</v>
      </c>
      <c r="V146" s="1">
        <f t="shared" si="18"/>
        <v>0</v>
      </c>
      <c r="W146" s="1">
        <f t="shared" si="19"/>
        <v>1715178.1129999999</v>
      </c>
      <c r="X146" s="1">
        <f t="shared" si="20"/>
        <v>14871078.546000002</v>
      </c>
    </row>
    <row r="147" spans="1:24">
      <c r="A147">
        <v>2021</v>
      </c>
      <c r="B147" t="s">
        <v>400</v>
      </c>
      <c r="C147" t="s">
        <v>399</v>
      </c>
      <c r="D147" t="s">
        <v>398</v>
      </c>
      <c r="E147" t="s">
        <v>397</v>
      </c>
      <c r="F147" t="s">
        <v>0</v>
      </c>
      <c r="G147" t="s">
        <v>0</v>
      </c>
      <c r="H147" s="11">
        <v>822.80899999999997</v>
      </c>
      <c r="I147" s="11">
        <v>84.707000000000008</v>
      </c>
      <c r="J147" s="11">
        <v>60.586000000000006</v>
      </c>
      <c r="K147" s="11">
        <v>54.826999999999998</v>
      </c>
      <c r="L147" s="11">
        <v>0</v>
      </c>
      <c r="M147" s="12">
        <v>16123</v>
      </c>
      <c r="N147" s="12">
        <v>0</v>
      </c>
      <c r="O147" s="12">
        <v>10390</v>
      </c>
      <c r="P147" s="12">
        <v>19049</v>
      </c>
      <c r="Q147" s="12">
        <v>0</v>
      </c>
      <c r="R147" s="1">
        <f t="shared" si="14"/>
        <v>13266149.506999999</v>
      </c>
      <c r="S147" s="1">
        <f t="shared" si="15"/>
        <v>0</v>
      </c>
      <c r="T147" s="1">
        <f t="shared" si="16"/>
        <v>629488.54</v>
      </c>
      <c r="U147" s="1">
        <f t="shared" si="17"/>
        <v>1044399.5229999999</v>
      </c>
      <c r="V147" s="1">
        <f t="shared" si="18"/>
        <v>0</v>
      </c>
      <c r="W147" s="1">
        <f t="shared" si="19"/>
        <v>1673888.0630000001</v>
      </c>
      <c r="X147" s="1">
        <f t="shared" si="20"/>
        <v>14940037.57</v>
      </c>
    </row>
    <row r="148" spans="1:24">
      <c r="A148">
        <v>2021</v>
      </c>
      <c r="B148" t="s">
        <v>396</v>
      </c>
      <c r="C148" t="s">
        <v>395</v>
      </c>
      <c r="D148" t="s">
        <v>394</v>
      </c>
      <c r="E148" t="s">
        <v>0</v>
      </c>
      <c r="F148" t="s">
        <v>0</v>
      </c>
      <c r="G148" t="s">
        <v>0</v>
      </c>
      <c r="H148" s="11">
        <v>384.45</v>
      </c>
      <c r="I148" s="11">
        <v>10.29</v>
      </c>
      <c r="J148" s="11">
        <v>46.603999999999999</v>
      </c>
      <c r="K148" s="11">
        <v>0</v>
      </c>
      <c r="L148" s="11">
        <v>0</v>
      </c>
      <c r="M148" s="12">
        <v>16123</v>
      </c>
      <c r="N148" s="12">
        <v>0</v>
      </c>
      <c r="O148" s="12">
        <v>10390</v>
      </c>
      <c r="P148" s="12">
        <v>19049</v>
      </c>
      <c r="Q148" s="12">
        <v>0</v>
      </c>
      <c r="R148" s="1">
        <f t="shared" si="14"/>
        <v>6198487.3499999996</v>
      </c>
      <c r="S148" s="1">
        <f t="shared" si="15"/>
        <v>0</v>
      </c>
      <c r="T148" s="1">
        <f t="shared" si="16"/>
        <v>484215.56</v>
      </c>
      <c r="U148" s="1">
        <f t="shared" si="17"/>
        <v>0</v>
      </c>
      <c r="V148" s="1">
        <f t="shared" si="18"/>
        <v>0</v>
      </c>
      <c r="W148" s="1">
        <f t="shared" si="19"/>
        <v>484215.56</v>
      </c>
      <c r="X148" s="1">
        <f t="shared" si="20"/>
        <v>6682702.9099999992</v>
      </c>
    </row>
    <row r="149" spans="1:24">
      <c r="A149">
        <v>2021</v>
      </c>
      <c r="B149" t="s">
        <v>393</v>
      </c>
      <c r="C149" t="s">
        <v>392</v>
      </c>
      <c r="D149" t="s">
        <v>391</v>
      </c>
      <c r="E149" t="s">
        <v>390</v>
      </c>
      <c r="F149" t="s">
        <v>0</v>
      </c>
      <c r="G149" t="s">
        <v>0</v>
      </c>
      <c r="H149" s="11">
        <v>397.375</v>
      </c>
      <c r="I149" s="11">
        <v>0.27500000000000002</v>
      </c>
      <c r="J149" s="11">
        <v>6.15</v>
      </c>
      <c r="K149" s="11">
        <v>26.875</v>
      </c>
      <c r="L149" s="11">
        <v>0</v>
      </c>
      <c r="M149" s="12">
        <v>16123</v>
      </c>
      <c r="N149" s="12">
        <v>0</v>
      </c>
      <c r="O149" s="12">
        <v>10390</v>
      </c>
      <c r="P149" s="12">
        <v>19049</v>
      </c>
      <c r="Q149" s="12">
        <v>0</v>
      </c>
      <c r="R149" s="1">
        <f t="shared" si="14"/>
        <v>6406877.125</v>
      </c>
      <c r="S149" s="1">
        <f t="shared" si="15"/>
        <v>0</v>
      </c>
      <c r="T149" s="1">
        <f t="shared" si="16"/>
        <v>63898.500000000007</v>
      </c>
      <c r="U149" s="1">
        <f t="shared" si="17"/>
        <v>511941.875</v>
      </c>
      <c r="V149" s="1">
        <f t="shared" si="18"/>
        <v>0</v>
      </c>
      <c r="W149" s="1">
        <f t="shared" si="19"/>
        <v>575840.375</v>
      </c>
      <c r="X149" s="1">
        <f t="shared" si="20"/>
        <v>6982717.5</v>
      </c>
    </row>
    <row r="150" spans="1:24">
      <c r="A150">
        <v>2021</v>
      </c>
      <c r="B150" t="s">
        <v>389</v>
      </c>
      <c r="C150" t="s">
        <v>388</v>
      </c>
      <c r="D150" t="s">
        <v>387</v>
      </c>
      <c r="E150" t="s">
        <v>0</v>
      </c>
      <c r="F150" t="s">
        <v>0</v>
      </c>
      <c r="G150" t="s">
        <v>0</v>
      </c>
      <c r="H150" s="11">
        <v>299.42500000000001</v>
      </c>
      <c r="I150" s="11">
        <v>5.2750000000000004</v>
      </c>
      <c r="J150" s="11">
        <v>4.2249999999999996</v>
      </c>
      <c r="K150" s="11">
        <v>28.75</v>
      </c>
      <c r="L150" s="11">
        <v>0</v>
      </c>
      <c r="M150" s="12">
        <v>16123</v>
      </c>
      <c r="N150" s="12">
        <v>0</v>
      </c>
      <c r="O150" s="12">
        <v>10390</v>
      </c>
      <c r="P150" s="12">
        <v>19049</v>
      </c>
      <c r="Q150" s="12">
        <v>0</v>
      </c>
      <c r="R150" s="1">
        <f t="shared" si="14"/>
        <v>4827629.2750000004</v>
      </c>
      <c r="S150" s="1">
        <f t="shared" si="15"/>
        <v>0</v>
      </c>
      <c r="T150" s="1">
        <f t="shared" si="16"/>
        <v>43897.749999999993</v>
      </c>
      <c r="U150" s="1">
        <f t="shared" si="17"/>
        <v>547658.75</v>
      </c>
      <c r="V150" s="1">
        <f t="shared" si="18"/>
        <v>0</v>
      </c>
      <c r="W150" s="1">
        <f t="shared" si="19"/>
        <v>591556.5</v>
      </c>
      <c r="X150" s="1">
        <f t="shared" si="20"/>
        <v>5419185.7750000004</v>
      </c>
    </row>
    <row r="151" spans="1:24">
      <c r="A151">
        <v>2021</v>
      </c>
      <c r="B151" t="s">
        <v>386</v>
      </c>
      <c r="C151" t="s">
        <v>385</v>
      </c>
      <c r="D151" t="s">
        <v>384</v>
      </c>
      <c r="E151" t="s">
        <v>0</v>
      </c>
      <c r="F151" t="s">
        <v>0</v>
      </c>
      <c r="G151" t="s">
        <v>0</v>
      </c>
      <c r="H151" s="11">
        <v>406.3</v>
      </c>
      <c r="I151" s="11">
        <v>4.1749999999999998</v>
      </c>
      <c r="J151" s="11">
        <v>40</v>
      </c>
      <c r="K151" s="11">
        <v>0</v>
      </c>
      <c r="L151" s="11">
        <v>0</v>
      </c>
      <c r="M151" s="12">
        <v>16123</v>
      </c>
      <c r="N151" s="12">
        <v>0</v>
      </c>
      <c r="O151" s="12">
        <v>10390</v>
      </c>
      <c r="P151" s="12">
        <v>19049</v>
      </c>
      <c r="Q151" s="12">
        <v>0</v>
      </c>
      <c r="R151" s="1">
        <f t="shared" si="14"/>
        <v>6550774.9000000004</v>
      </c>
      <c r="S151" s="1">
        <f t="shared" si="15"/>
        <v>0</v>
      </c>
      <c r="T151" s="1">
        <f t="shared" si="16"/>
        <v>415600</v>
      </c>
      <c r="U151" s="1">
        <f t="shared" si="17"/>
        <v>0</v>
      </c>
      <c r="V151" s="1">
        <f t="shared" si="18"/>
        <v>0</v>
      </c>
      <c r="W151" s="1">
        <f t="shared" si="19"/>
        <v>415600</v>
      </c>
      <c r="X151" s="1">
        <f t="shared" si="20"/>
        <v>6966374.9000000004</v>
      </c>
    </row>
    <row r="152" spans="1:24">
      <c r="A152">
        <v>2021</v>
      </c>
      <c r="B152" t="s">
        <v>383</v>
      </c>
      <c r="C152" t="s">
        <v>382</v>
      </c>
      <c r="D152" t="s">
        <v>381</v>
      </c>
      <c r="E152" t="s">
        <v>380</v>
      </c>
      <c r="F152" t="s">
        <v>0</v>
      </c>
      <c r="G152" t="s">
        <v>0</v>
      </c>
      <c r="H152" s="11">
        <v>698.2</v>
      </c>
      <c r="I152" s="11">
        <v>21.85</v>
      </c>
      <c r="J152" s="11">
        <v>24.675000000000001</v>
      </c>
      <c r="K152" s="11">
        <v>83.774999999999991</v>
      </c>
      <c r="L152" s="11">
        <v>0</v>
      </c>
      <c r="M152" s="12">
        <v>16123</v>
      </c>
      <c r="N152" s="12">
        <v>0</v>
      </c>
      <c r="O152" s="12">
        <v>10390</v>
      </c>
      <c r="P152" s="12">
        <v>19049</v>
      </c>
      <c r="Q152" s="12">
        <v>0</v>
      </c>
      <c r="R152" s="1">
        <f t="shared" si="14"/>
        <v>11257078.600000001</v>
      </c>
      <c r="S152" s="1">
        <f t="shared" si="15"/>
        <v>0</v>
      </c>
      <c r="T152" s="1">
        <f t="shared" si="16"/>
        <v>256373.25</v>
      </c>
      <c r="U152" s="1">
        <f t="shared" si="17"/>
        <v>1595829.9749999999</v>
      </c>
      <c r="V152" s="1">
        <f t="shared" si="18"/>
        <v>0</v>
      </c>
      <c r="W152" s="1">
        <f t="shared" si="19"/>
        <v>1852203.2249999999</v>
      </c>
      <c r="X152" s="1">
        <f t="shared" si="20"/>
        <v>13109281.825000001</v>
      </c>
    </row>
    <row r="153" spans="1:24">
      <c r="A153">
        <v>2021</v>
      </c>
      <c r="B153" t="s">
        <v>379</v>
      </c>
      <c r="C153" t="s">
        <v>378</v>
      </c>
      <c r="D153" t="s">
        <v>377</v>
      </c>
      <c r="E153" t="s">
        <v>0</v>
      </c>
      <c r="F153" t="s">
        <v>0</v>
      </c>
      <c r="G153" t="s">
        <v>0</v>
      </c>
      <c r="H153" s="11">
        <v>466.28399999999999</v>
      </c>
      <c r="I153" s="11">
        <v>3.7439999999999998</v>
      </c>
      <c r="J153" s="11">
        <v>20.718</v>
      </c>
      <c r="K153" s="11">
        <v>48.256</v>
      </c>
      <c r="L153" s="11">
        <v>0</v>
      </c>
      <c r="M153" s="12">
        <v>16123</v>
      </c>
      <c r="N153" s="12">
        <v>0</v>
      </c>
      <c r="O153" s="12">
        <v>10390</v>
      </c>
      <c r="P153" s="12">
        <v>19049</v>
      </c>
      <c r="Q153" s="12">
        <v>0</v>
      </c>
      <c r="R153" s="1">
        <f t="shared" si="14"/>
        <v>7517896.932</v>
      </c>
      <c r="S153" s="1">
        <f t="shared" si="15"/>
        <v>0</v>
      </c>
      <c r="T153" s="1">
        <f t="shared" si="16"/>
        <v>215260.02</v>
      </c>
      <c r="U153" s="1">
        <f t="shared" si="17"/>
        <v>919228.54399999999</v>
      </c>
      <c r="V153" s="1">
        <f t="shared" si="18"/>
        <v>0</v>
      </c>
      <c r="W153" s="1">
        <f t="shared" si="19"/>
        <v>1134488.564</v>
      </c>
      <c r="X153" s="1">
        <f t="shared" si="20"/>
        <v>8652385.4959999993</v>
      </c>
    </row>
    <row r="154" spans="1:24">
      <c r="A154">
        <v>2021</v>
      </c>
      <c r="B154" t="s">
        <v>376</v>
      </c>
      <c r="C154" t="s">
        <v>375</v>
      </c>
      <c r="D154" t="s">
        <v>374</v>
      </c>
      <c r="E154" t="s">
        <v>373</v>
      </c>
      <c r="F154" t="s">
        <v>0</v>
      </c>
      <c r="G154" t="s">
        <v>0</v>
      </c>
      <c r="H154" s="11">
        <v>813.55</v>
      </c>
      <c r="I154" s="11">
        <v>38.375</v>
      </c>
      <c r="J154" s="11">
        <v>45.2</v>
      </c>
      <c r="K154" s="11">
        <v>76.474999999999994</v>
      </c>
      <c r="L154" s="11">
        <v>0</v>
      </c>
      <c r="M154" s="12">
        <v>16123</v>
      </c>
      <c r="N154" s="12">
        <v>0</v>
      </c>
      <c r="O154" s="12">
        <v>10390</v>
      </c>
      <c r="P154" s="12">
        <v>19049</v>
      </c>
      <c r="Q154" s="12">
        <v>0</v>
      </c>
      <c r="R154" s="1">
        <f t="shared" si="14"/>
        <v>13116866.649999999</v>
      </c>
      <c r="S154" s="1">
        <f t="shared" si="15"/>
        <v>0</v>
      </c>
      <c r="T154" s="1">
        <f t="shared" si="16"/>
        <v>469628.00000000006</v>
      </c>
      <c r="U154" s="1">
        <f t="shared" si="17"/>
        <v>1456772.2749999999</v>
      </c>
      <c r="V154" s="1">
        <f t="shared" si="18"/>
        <v>0</v>
      </c>
      <c r="W154" s="1">
        <f t="shared" si="19"/>
        <v>1926400.2749999999</v>
      </c>
      <c r="X154" s="1">
        <f t="shared" si="20"/>
        <v>15043266.924999999</v>
      </c>
    </row>
    <row r="155" spans="1:24">
      <c r="A155">
        <v>2021</v>
      </c>
      <c r="B155" t="s">
        <v>372</v>
      </c>
      <c r="C155" t="s">
        <v>371</v>
      </c>
      <c r="D155" t="s">
        <v>370</v>
      </c>
      <c r="E155" t="s">
        <v>369</v>
      </c>
      <c r="F155" t="s">
        <v>0</v>
      </c>
      <c r="G155" t="s">
        <v>0</v>
      </c>
      <c r="H155" s="11">
        <v>732.9140000000001</v>
      </c>
      <c r="I155" s="11">
        <v>14.106999999999999</v>
      </c>
      <c r="J155" s="11">
        <v>8.7279999999999998</v>
      </c>
      <c r="K155" s="11">
        <v>49.350999999999999</v>
      </c>
      <c r="L155" s="11">
        <v>0</v>
      </c>
      <c r="M155" s="12">
        <v>16123</v>
      </c>
      <c r="N155" s="12">
        <v>0</v>
      </c>
      <c r="O155" s="12">
        <v>10390</v>
      </c>
      <c r="P155" s="12">
        <v>19049</v>
      </c>
      <c r="Q155" s="12">
        <v>0</v>
      </c>
      <c r="R155" s="1">
        <f t="shared" si="14"/>
        <v>11816772.422000002</v>
      </c>
      <c r="S155" s="1">
        <f t="shared" si="15"/>
        <v>0</v>
      </c>
      <c r="T155" s="1">
        <f t="shared" si="16"/>
        <v>90683.92</v>
      </c>
      <c r="U155" s="1">
        <f t="shared" si="17"/>
        <v>940087.19900000002</v>
      </c>
      <c r="V155" s="1">
        <f t="shared" si="18"/>
        <v>0</v>
      </c>
      <c r="W155" s="1">
        <f t="shared" si="19"/>
        <v>1030771.1190000001</v>
      </c>
      <c r="X155" s="1">
        <f t="shared" si="20"/>
        <v>12847543.541000003</v>
      </c>
    </row>
    <row r="156" spans="1:24">
      <c r="A156">
        <v>2021</v>
      </c>
      <c r="B156" t="s">
        <v>368</v>
      </c>
      <c r="C156" t="s">
        <v>367</v>
      </c>
      <c r="D156" t="s">
        <v>366</v>
      </c>
      <c r="E156" t="s">
        <v>0</v>
      </c>
      <c r="F156" t="s">
        <v>0</v>
      </c>
      <c r="G156" t="s">
        <v>0</v>
      </c>
      <c r="H156" s="11">
        <v>904.37599999999998</v>
      </c>
      <c r="I156" s="11">
        <v>22.486999999999998</v>
      </c>
      <c r="J156" s="11">
        <v>20.810000000000002</v>
      </c>
      <c r="K156" s="11">
        <v>40.704000000000001</v>
      </c>
      <c r="L156" s="11">
        <v>0</v>
      </c>
      <c r="M156" s="12">
        <v>16123</v>
      </c>
      <c r="N156" s="12">
        <v>0</v>
      </c>
      <c r="O156" s="12">
        <v>10390</v>
      </c>
      <c r="P156" s="12">
        <v>19049</v>
      </c>
      <c r="Q156" s="12">
        <v>0</v>
      </c>
      <c r="R156" s="1">
        <f t="shared" si="14"/>
        <v>14581254.248</v>
      </c>
      <c r="S156" s="1">
        <f t="shared" si="15"/>
        <v>0</v>
      </c>
      <c r="T156" s="1">
        <f t="shared" si="16"/>
        <v>216215.90000000002</v>
      </c>
      <c r="U156" s="1">
        <f t="shared" si="17"/>
        <v>775370.49600000004</v>
      </c>
      <c r="V156" s="1">
        <f t="shared" si="18"/>
        <v>0</v>
      </c>
      <c r="W156" s="1">
        <f t="shared" si="19"/>
        <v>991586.39600000007</v>
      </c>
      <c r="X156" s="1">
        <f t="shared" si="20"/>
        <v>15572840.643999999</v>
      </c>
    </row>
    <row r="157" spans="1:24">
      <c r="A157">
        <v>2021</v>
      </c>
      <c r="B157" t="s">
        <v>365</v>
      </c>
      <c r="C157" t="s">
        <v>364</v>
      </c>
      <c r="D157" t="s">
        <v>363</v>
      </c>
      <c r="E157" t="s">
        <v>362</v>
      </c>
      <c r="F157" t="s">
        <v>361</v>
      </c>
      <c r="G157" t="s">
        <v>360</v>
      </c>
      <c r="H157" s="11">
        <v>905.24900000000002</v>
      </c>
      <c r="I157" s="11">
        <v>37.389000000000003</v>
      </c>
      <c r="J157" s="11">
        <v>20.780999999999999</v>
      </c>
      <c r="K157" s="11">
        <v>55.346000000000004</v>
      </c>
      <c r="L157" s="11">
        <v>0</v>
      </c>
      <c r="M157" s="12">
        <v>16123</v>
      </c>
      <c r="N157" s="12">
        <v>0</v>
      </c>
      <c r="O157" s="12">
        <v>10390</v>
      </c>
      <c r="P157" s="12">
        <v>19049</v>
      </c>
      <c r="Q157" s="12">
        <v>0</v>
      </c>
      <c r="R157" s="1">
        <f t="shared" si="14"/>
        <v>14595329.627</v>
      </c>
      <c r="S157" s="1">
        <f t="shared" si="15"/>
        <v>0</v>
      </c>
      <c r="T157" s="1">
        <f t="shared" si="16"/>
        <v>215914.59</v>
      </c>
      <c r="U157" s="1">
        <f t="shared" si="17"/>
        <v>1054285.9540000001</v>
      </c>
      <c r="V157" s="1">
        <f t="shared" si="18"/>
        <v>0</v>
      </c>
      <c r="W157" s="1">
        <f t="shared" si="19"/>
        <v>1270200.5440000002</v>
      </c>
      <c r="X157" s="1">
        <f t="shared" si="20"/>
        <v>15865530.171</v>
      </c>
    </row>
    <row r="158" spans="1:24">
      <c r="A158">
        <v>2021</v>
      </c>
      <c r="B158" t="s">
        <v>359</v>
      </c>
      <c r="C158" t="s">
        <v>358</v>
      </c>
      <c r="D158" t="s">
        <v>357</v>
      </c>
      <c r="E158" t="s">
        <v>0</v>
      </c>
      <c r="F158" t="s">
        <v>0</v>
      </c>
      <c r="G158" t="s">
        <v>0</v>
      </c>
      <c r="H158" s="11">
        <v>982.66300000000001</v>
      </c>
      <c r="I158" s="11">
        <v>30.000999999999998</v>
      </c>
      <c r="J158" s="11">
        <v>45.742000000000004</v>
      </c>
      <c r="K158" s="11">
        <v>40.128</v>
      </c>
      <c r="L158" s="11">
        <v>0</v>
      </c>
      <c r="M158" s="12">
        <v>16123</v>
      </c>
      <c r="N158" s="12">
        <v>0</v>
      </c>
      <c r="O158" s="12">
        <v>10390</v>
      </c>
      <c r="P158" s="12">
        <v>19049</v>
      </c>
      <c r="Q158" s="12">
        <v>0</v>
      </c>
      <c r="R158" s="1">
        <f t="shared" si="14"/>
        <v>15843475.549000001</v>
      </c>
      <c r="S158" s="1">
        <f t="shared" si="15"/>
        <v>0</v>
      </c>
      <c r="T158" s="1">
        <f t="shared" si="16"/>
        <v>475259.38000000006</v>
      </c>
      <c r="U158" s="1">
        <f t="shared" si="17"/>
        <v>764398.272</v>
      </c>
      <c r="V158" s="1">
        <f t="shared" si="18"/>
        <v>0</v>
      </c>
      <c r="W158" s="1">
        <f t="shared" si="19"/>
        <v>1239657.652</v>
      </c>
      <c r="X158" s="1">
        <f t="shared" si="20"/>
        <v>17083133.201000001</v>
      </c>
    </row>
    <row r="159" spans="1:24">
      <c r="A159">
        <v>2021</v>
      </c>
      <c r="B159" t="s">
        <v>356</v>
      </c>
      <c r="C159" t="s">
        <v>355</v>
      </c>
      <c r="D159" t="s">
        <v>354</v>
      </c>
      <c r="E159" t="s">
        <v>353</v>
      </c>
      <c r="F159" t="s">
        <v>0</v>
      </c>
      <c r="G159" t="s">
        <v>0</v>
      </c>
      <c r="H159" s="11">
        <v>394.22999999999996</v>
      </c>
      <c r="I159" s="11">
        <v>17</v>
      </c>
      <c r="J159" s="11">
        <v>6.923</v>
      </c>
      <c r="K159" s="11">
        <v>23.460999999999999</v>
      </c>
      <c r="L159" s="11">
        <v>0</v>
      </c>
      <c r="M159" s="12">
        <v>16123</v>
      </c>
      <c r="N159" s="12">
        <v>0</v>
      </c>
      <c r="O159" s="12">
        <v>10390</v>
      </c>
      <c r="P159" s="12">
        <v>19049</v>
      </c>
      <c r="Q159" s="12">
        <v>0</v>
      </c>
      <c r="R159" s="1">
        <f t="shared" si="14"/>
        <v>6356170.2899999991</v>
      </c>
      <c r="S159" s="1">
        <f t="shared" si="15"/>
        <v>0</v>
      </c>
      <c r="T159" s="1">
        <f t="shared" si="16"/>
        <v>71929.97</v>
      </c>
      <c r="U159" s="1">
        <f t="shared" si="17"/>
        <v>446908.58899999998</v>
      </c>
      <c r="V159" s="1">
        <f t="shared" si="18"/>
        <v>0</v>
      </c>
      <c r="W159" s="1">
        <f t="shared" si="19"/>
        <v>518838.55900000001</v>
      </c>
      <c r="X159" s="1">
        <f t="shared" si="20"/>
        <v>6875008.8489999995</v>
      </c>
    </row>
    <row r="160" spans="1:24">
      <c r="A160">
        <v>2021</v>
      </c>
      <c r="B160" t="s">
        <v>352</v>
      </c>
      <c r="C160" t="s">
        <v>351</v>
      </c>
      <c r="D160" t="s">
        <v>350</v>
      </c>
      <c r="E160" t="s">
        <v>349</v>
      </c>
      <c r="F160" t="s">
        <v>0</v>
      </c>
      <c r="G160" t="s">
        <v>0</v>
      </c>
      <c r="H160" s="11">
        <v>641.29999999999995</v>
      </c>
      <c r="I160" s="11">
        <v>24.774999999999999</v>
      </c>
      <c r="J160" s="11">
        <v>42.475000000000001</v>
      </c>
      <c r="K160" s="11">
        <v>0</v>
      </c>
      <c r="L160" s="11">
        <v>0</v>
      </c>
      <c r="M160" s="12">
        <v>16123</v>
      </c>
      <c r="N160" s="12">
        <v>0</v>
      </c>
      <c r="O160" s="12">
        <v>10390</v>
      </c>
      <c r="P160" s="12">
        <v>19049</v>
      </c>
      <c r="Q160" s="12">
        <v>0</v>
      </c>
      <c r="R160" s="1">
        <f t="shared" si="14"/>
        <v>10339679.899999999</v>
      </c>
      <c r="S160" s="1">
        <f t="shared" si="15"/>
        <v>0</v>
      </c>
      <c r="T160" s="1">
        <f t="shared" si="16"/>
        <v>441315.25</v>
      </c>
      <c r="U160" s="1">
        <f t="shared" si="17"/>
        <v>0</v>
      </c>
      <c r="V160" s="1">
        <f t="shared" si="18"/>
        <v>0</v>
      </c>
      <c r="W160" s="1">
        <f t="shared" si="19"/>
        <v>441315.25</v>
      </c>
      <c r="X160" s="1">
        <f t="shared" si="20"/>
        <v>10780995.149999999</v>
      </c>
    </row>
    <row r="161" spans="1:24">
      <c r="A161">
        <v>2021</v>
      </c>
      <c r="B161" t="s">
        <v>348</v>
      </c>
      <c r="C161" t="s">
        <v>347</v>
      </c>
      <c r="D161" t="s">
        <v>346</v>
      </c>
      <c r="E161" t="s">
        <v>345</v>
      </c>
      <c r="F161" t="s">
        <v>0</v>
      </c>
      <c r="G161" t="s">
        <v>0</v>
      </c>
      <c r="H161" s="11">
        <v>544.77500000000009</v>
      </c>
      <c r="I161" s="11">
        <v>26.65</v>
      </c>
      <c r="J161" s="11">
        <v>15.75</v>
      </c>
      <c r="K161" s="11">
        <v>60.25</v>
      </c>
      <c r="L161" s="11">
        <v>0</v>
      </c>
      <c r="M161" s="12">
        <v>16123</v>
      </c>
      <c r="N161" s="12">
        <v>0</v>
      </c>
      <c r="O161" s="12">
        <v>10390</v>
      </c>
      <c r="P161" s="12">
        <v>19049</v>
      </c>
      <c r="Q161" s="12">
        <v>0</v>
      </c>
      <c r="R161" s="1">
        <f t="shared" si="14"/>
        <v>8783407.3250000011</v>
      </c>
      <c r="S161" s="1">
        <f t="shared" si="15"/>
        <v>0</v>
      </c>
      <c r="T161" s="1">
        <f t="shared" si="16"/>
        <v>163642.5</v>
      </c>
      <c r="U161" s="1">
        <f t="shared" si="17"/>
        <v>1147702.25</v>
      </c>
      <c r="V161" s="1">
        <f t="shared" si="18"/>
        <v>0</v>
      </c>
      <c r="W161" s="1">
        <f t="shared" si="19"/>
        <v>1311344.75</v>
      </c>
      <c r="X161" s="1">
        <f t="shared" si="20"/>
        <v>10094752.075000001</v>
      </c>
    </row>
    <row r="162" spans="1:24">
      <c r="A162">
        <v>2021</v>
      </c>
      <c r="B162" t="s">
        <v>344</v>
      </c>
      <c r="C162" t="s">
        <v>343</v>
      </c>
      <c r="D162" t="s">
        <v>342</v>
      </c>
      <c r="E162" t="s">
        <v>0</v>
      </c>
      <c r="F162" t="s">
        <v>0</v>
      </c>
      <c r="G162" t="s">
        <v>0</v>
      </c>
      <c r="H162" s="11">
        <v>307.976</v>
      </c>
      <c r="I162" s="11">
        <v>2.7949999999999999</v>
      </c>
      <c r="J162" s="11">
        <v>21.209</v>
      </c>
      <c r="K162" s="11">
        <v>37.97</v>
      </c>
      <c r="L162" s="11">
        <v>0</v>
      </c>
      <c r="M162" s="12">
        <v>16123</v>
      </c>
      <c r="N162" s="12">
        <v>0</v>
      </c>
      <c r="O162" s="12">
        <v>10390</v>
      </c>
      <c r="P162" s="12">
        <v>19049</v>
      </c>
      <c r="Q162" s="12">
        <v>0</v>
      </c>
      <c r="R162" s="1">
        <f t="shared" si="14"/>
        <v>4965497.0480000004</v>
      </c>
      <c r="S162" s="1">
        <f t="shared" si="15"/>
        <v>0</v>
      </c>
      <c r="T162" s="1">
        <f t="shared" si="16"/>
        <v>220361.51</v>
      </c>
      <c r="U162" s="1">
        <f t="shared" si="17"/>
        <v>723290.53</v>
      </c>
      <c r="V162" s="1">
        <f t="shared" si="18"/>
        <v>0</v>
      </c>
      <c r="W162" s="1">
        <f t="shared" si="19"/>
        <v>943652.04</v>
      </c>
      <c r="X162" s="1">
        <f t="shared" si="20"/>
        <v>5909149.0880000005</v>
      </c>
    </row>
    <row r="163" spans="1:24">
      <c r="A163">
        <v>2021</v>
      </c>
      <c r="B163" t="s">
        <v>341</v>
      </c>
      <c r="C163" t="s">
        <v>340</v>
      </c>
      <c r="D163" t="s">
        <v>339</v>
      </c>
      <c r="E163" t="s">
        <v>0</v>
      </c>
      <c r="F163" t="s">
        <v>0</v>
      </c>
      <c r="G163" t="s">
        <v>0</v>
      </c>
      <c r="H163" s="11">
        <v>428.50900000000001</v>
      </c>
      <c r="I163" s="11">
        <v>14.081</v>
      </c>
      <c r="J163" s="11">
        <v>4</v>
      </c>
      <c r="K163" s="11">
        <v>40.215000000000003</v>
      </c>
      <c r="L163" s="11">
        <v>0</v>
      </c>
      <c r="M163" s="12">
        <v>16123</v>
      </c>
      <c r="N163" s="12">
        <v>0</v>
      </c>
      <c r="O163" s="12">
        <v>10390</v>
      </c>
      <c r="P163" s="12">
        <v>19049</v>
      </c>
      <c r="Q163" s="12">
        <v>0</v>
      </c>
      <c r="R163" s="1">
        <f t="shared" si="14"/>
        <v>6908850.6069999998</v>
      </c>
      <c r="S163" s="1">
        <f t="shared" si="15"/>
        <v>0</v>
      </c>
      <c r="T163" s="1">
        <f t="shared" si="16"/>
        <v>41560</v>
      </c>
      <c r="U163" s="1">
        <f t="shared" si="17"/>
        <v>766055.53500000003</v>
      </c>
      <c r="V163" s="1">
        <f t="shared" si="18"/>
        <v>0</v>
      </c>
      <c r="W163" s="1">
        <f t="shared" si="19"/>
        <v>807615.53500000003</v>
      </c>
      <c r="X163" s="1">
        <f t="shared" si="20"/>
        <v>7716466.142</v>
      </c>
    </row>
    <row r="164" spans="1:24">
      <c r="A164">
        <v>2021</v>
      </c>
      <c r="B164" t="s">
        <v>338</v>
      </c>
      <c r="C164" t="s">
        <v>337</v>
      </c>
      <c r="D164" t="s">
        <v>336</v>
      </c>
      <c r="E164" t="s">
        <v>0</v>
      </c>
      <c r="F164" t="s">
        <v>0</v>
      </c>
      <c r="G164" t="s">
        <v>0</v>
      </c>
      <c r="H164" s="11">
        <v>560.99299999999994</v>
      </c>
      <c r="I164" s="11">
        <v>18.242999999999999</v>
      </c>
      <c r="J164" s="11">
        <v>3.7829999999999995</v>
      </c>
      <c r="K164" s="11">
        <v>59.917999999999992</v>
      </c>
      <c r="L164" s="11">
        <v>0</v>
      </c>
      <c r="M164" s="12">
        <v>16123</v>
      </c>
      <c r="N164" s="12">
        <v>0</v>
      </c>
      <c r="O164" s="12">
        <v>10390</v>
      </c>
      <c r="P164" s="12">
        <v>19049</v>
      </c>
      <c r="Q164" s="12">
        <v>0</v>
      </c>
      <c r="R164" s="1">
        <f t="shared" si="14"/>
        <v>9044890.1389999986</v>
      </c>
      <c r="S164" s="1">
        <f t="shared" si="15"/>
        <v>0</v>
      </c>
      <c r="T164" s="1">
        <f t="shared" si="16"/>
        <v>39305.369999999995</v>
      </c>
      <c r="U164" s="1">
        <f t="shared" si="17"/>
        <v>1141377.9819999998</v>
      </c>
      <c r="V164" s="1">
        <f t="shared" si="18"/>
        <v>0</v>
      </c>
      <c r="W164" s="1">
        <f t="shared" si="19"/>
        <v>1180683.352</v>
      </c>
      <c r="X164" s="1">
        <f t="shared" si="20"/>
        <v>10225573.490999999</v>
      </c>
    </row>
    <row r="165" spans="1:24">
      <c r="A165">
        <v>2021</v>
      </c>
      <c r="B165" t="s">
        <v>335</v>
      </c>
      <c r="C165" t="s">
        <v>334</v>
      </c>
      <c r="D165" t="s">
        <v>333</v>
      </c>
      <c r="E165" t="s">
        <v>0</v>
      </c>
      <c r="F165" t="s">
        <v>0</v>
      </c>
      <c r="G165" t="s">
        <v>0</v>
      </c>
      <c r="H165" s="11">
        <v>357.72500000000002</v>
      </c>
      <c r="I165" s="11">
        <v>14.475000000000001</v>
      </c>
      <c r="J165" s="11">
        <v>7.6750000000000007</v>
      </c>
      <c r="K165" s="11">
        <v>50.424999999999997</v>
      </c>
      <c r="L165" s="11">
        <v>0</v>
      </c>
      <c r="M165" s="12">
        <v>16123</v>
      </c>
      <c r="N165" s="12">
        <v>0</v>
      </c>
      <c r="O165" s="12">
        <v>10390</v>
      </c>
      <c r="P165" s="12">
        <v>19049</v>
      </c>
      <c r="Q165" s="12">
        <v>0</v>
      </c>
      <c r="R165" s="1">
        <f t="shared" si="14"/>
        <v>5767600.1750000007</v>
      </c>
      <c r="S165" s="1">
        <f t="shared" si="15"/>
        <v>0</v>
      </c>
      <c r="T165" s="1">
        <f t="shared" si="16"/>
        <v>79743.250000000015</v>
      </c>
      <c r="U165" s="1">
        <f t="shared" si="17"/>
        <v>960545.82499999995</v>
      </c>
      <c r="V165" s="1">
        <f t="shared" si="18"/>
        <v>0</v>
      </c>
      <c r="W165" s="1">
        <f t="shared" si="19"/>
        <v>1040289.075</v>
      </c>
      <c r="X165" s="1">
        <f t="shared" si="20"/>
        <v>6807889.2500000009</v>
      </c>
    </row>
    <row r="166" spans="1:24">
      <c r="A166">
        <v>2021</v>
      </c>
      <c r="B166" t="s">
        <v>332</v>
      </c>
      <c r="C166" t="s">
        <v>331</v>
      </c>
      <c r="D166" t="s">
        <v>330</v>
      </c>
      <c r="E166" t="s">
        <v>0</v>
      </c>
      <c r="F166" t="s">
        <v>0</v>
      </c>
      <c r="G166" t="s">
        <v>0</v>
      </c>
      <c r="H166" s="11">
        <v>233.232</v>
      </c>
      <c r="I166" s="11">
        <v>13.409000000000001</v>
      </c>
      <c r="J166" s="11">
        <v>3.4619999999999997</v>
      </c>
      <c r="K166" s="11">
        <v>15.411</v>
      </c>
      <c r="L166" s="11">
        <v>0</v>
      </c>
      <c r="M166" s="12">
        <v>16123</v>
      </c>
      <c r="N166" s="12">
        <v>0</v>
      </c>
      <c r="O166" s="12">
        <v>10390</v>
      </c>
      <c r="P166" s="12">
        <v>19049</v>
      </c>
      <c r="Q166" s="12">
        <v>0</v>
      </c>
      <c r="R166" s="1">
        <f t="shared" si="14"/>
        <v>3760399.5359999998</v>
      </c>
      <c r="S166" s="1">
        <f t="shared" si="15"/>
        <v>0</v>
      </c>
      <c r="T166" s="1">
        <f t="shared" si="16"/>
        <v>35970.18</v>
      </c>
      <c r="U166" s="1">
        <f t="shared" si="17"/>
        <v>293564.13899999997</v>
      </c>
      <c r="V166" s="1">
        <f t="shared" si="18"/>
        <v>0</v>
      </c>
      <c r="W166" s="1">
        <f t="shared" si="19"/>
        <v>329534.31899999996</v>
      </c>
      <c r="X166" s="1">
        <f t="shared" si="20"/>
        <v>4089933.855</v>
      </c>
    </row>
    <row r="167" spans="1:24">
      <c r="A167">
        <v>2021</v>
      </c>
      <c r="B167" t="s">
        <v>329</v>
      </c>
      <c r="C167" t="s">
        <v>328</v>
      </c>
      <c r="D167" t="s">
        <v>327</v>
      </c>
      <c r="E167" t="s">
        <v>0</v>
      </c>
      <c r="F167" t="s">
        <v>0</v>
      </c>
      <c r="G167" t="s">
        <v>0</v>
      </c>
      <c r="H167" s="11">
        <v>252.82499999999999</v>
      </c>
      <c r="I167" s="11">
        <v>4.1749999999999998</v>
      </c>
      <c r="J167" s="11">
        <v>0.05</v>
      </c>
      <c r="K167" s="11">
        <v>22.024999999999999</v>
      </c>
      <c r="L167" s="11">
        <v>0</v>
      </c>
      <c r="M167" s="12">
        <v>16123</v>
      </c>
      <c r="N167" s="12">
        <v>0</v>
      </c>
      <c r="O167" s="12">
        <v>10390</v>
      </c>
      <c r="P167" s="12">
        <v>19049</v>
      </c>
      <c r="Q167" s="12">
        <v>0</v>
      </c>
      <c r="R167" s="1">
        <f t="shared" si="14"/>
        <v>4076297.4749999996</v>
      </c>
      <c r="S167" s="1">
        <f t="shared" si="15"/>
        <v>0</v>
      </c>
      <c r="T167" s="1">
        <f t="shared" si="16"/>
        <v>519.5</v>
      </c>
      <c r="U167" s="1">
        <f t="shared" si="17"/>
        <v>419554.22499999998</v>
      </c>
      <c r="V167" s="1">
        <f t="shared" si="18"/>
        <v>0</v>
      </c>
      <c r="W167" s="1">
        <f t="shared" si="19"/>
        <v>420073.72499999998</v>
      </c>
      <c r="X167" s="1">
        <f t="shared" si="20"/>
        <v>4496371.1999999993</v>
      </c>
    </row>
    <row r="168" spans="1:24">
      <c r="A168">
        <v>2021</v>
      </c>
      <c r="B168" t="s">
        <v>326</v>
      </c>
      <c r="C168" t="s">
        <v>325</v>
      </c>
      <c r="D168" t="s">
        <v>324</v>
      </c>
      <c r="E168" t="s">
        <v>0</v>
      </c>
      <c r="F168" t="s">
        <v>0</v>
      </c>
      <c r="G168" t="s">
        <v>0</v>
      </c>
      <c r="H168" s="11">
        <v>223.35900000000001</v>
      </c>
      <c r="I168" s="11">
        <v>4.1790000000000003</v>
      </c>
      <c r="J168" s="11">
        <v>13</v>
      </c>
      <c r="K168" s="11">
        <v>18</v>
      </c>
      <c r="L168" s="11">
        <v>0</v>
      </c>
      <c r="M168" s="12">
        <v>16123</v>
      </c>
      <c r="N168" s="12">
        <v>0</v>
      </c>
      <c r="O168" s="12">
        <v>10390</v>
      </c>
      <c r="P168" s="12">
        <v>19049</v>
      </c>
      <c r="Q168" s="12">
        <v>0</v>
      </c>
      <c r="R168" s="1">
        <f t="shared" si="14"/>
        <v>3601217.1570000001</v>
      </c>
      <c r="S168" s="1">
        <f t="shared" si="15"/>
        <v>0</v>
      </c>
      <c r="T168" s="1">
        <f t="shared" si="16"/>
        <v>135070</v>
      </c>
      <c r="U168" s="1">
        <f t="shared" si="17"/>
        <v>342882</v>
      </c>
      <c r="V168" s="1">
        <f t="shared" si="18"/>
        <v>0</v>
      </c>
      <c r="W168" s="1">
        <f t="shared" si="19"/>
        <v>477952</v>
      </c>
      <c r="X168" s="1">
        <f t="shared" si="20"/>
        <v>4079169.1570000001</v>
      </c>
    </row>
    <row r="169" spans="1:24">
      <c r="A169">
        <v>2021</v>
      </c>
      <c r="B169" t="s">
        <v>323</v>
      </c>
      <c r="C169" t="s">
        <v>946</v>
      </c>
      <c r="D169" t="s">
        <v>322</v>
      </c>
      <c r="E169" t="s">
        <v>0</v>
      </c>
      <c r="F169" t="s">
        <v>0</v>
      </c>
      <c r="G169" t="s">
        <v>0</v>
      </c>
      <c r="H169" s="11">
        <v>170.17500000000001</v>
      </c>
      <c r="I169" s="11">
        <v>1.4</v>
      </c>
      <c r="J169" s="11">
        <v>31.8</v>
      </c>
      <c r="K169" s="11">
        <v>26</v>
      </c>
      <c r="L169" s="11">
        <v>0</v>
      </c>
      <c r="M169" s="12">
        <v>16123</v>
      </c>
      <c r="N169" s="12">
        <v>0</v>
      </c>
      <c r="O169" s="12">
        <v>10390</v>
      </c>
      <c r="P169" s="12">
        <v>19049</v>
      </c>
      <c r="Q169" s="12">
        <v>0</v>
      </c>
      <c r="R169" s="1">
        <f t="shared" si="14"/>
        <v>2743731.5250000004</v>
      </c>
      <c r="S169" s="1">
        <f t="shared" si="15"/>
        <v>0</v>
      </c>
      <c r="T169" s="1">
        <f t="shared" si="16"/>
        <v>330402</v>
      </c>
      <c r="U169" s="1">
        <f t="shared" si="17"/>
        <v>495274</v>
      </c>
      <c r="V169" s="1">
        <f t="shared" si="18"/>
        <v>0</v>
      </c>
      <c r="W169" s="1">
        <f t="shared" si="19"/>
        <v>825676</v>
      </c>
      <c r="X169" s="1">
        <f t="shared" si="20"/>
        <v>3569407.5250000004</v>
      </c>
    </row>
    <row r="170" spans="1:24">
      <c r="A170">
        <v>2021</v>
      </c>
      <c r="B170" t="s">
        <v>321</v>
      </c>
      <c r="C170" t="s">
        <v>320</v>
      </c>
      <c r="D170" t="s">
        <v>319</v>
      </c>
      <c r="E170" t="s">
        <v>0</v>
      </c>
      <c r="F170" t="s">
        <v>0</v>
      </c>
      <c r="G170" t="s">
        <v>0</v>
      </c>
      <c r="H170" s="11">
        <v>139.4</v>
      </c>
      <c r="I170" s="11">
        <v>7</v>
      </c>
      <c r="J170" s="11">
        <v>6.7249999999999996</v>
      </c>
      <c r="K170" s="11">
        <v>2.6749999999999998</v>
      </c>
      <c r="L170" s="11">
        <v>0</v>
      </c>
      <c r="M170" s="12">
        <v>16123</v>
      </c>
      <c r="N170" s="12">
        <v>0</v>
      </c>
      <c r="O170" s="12">
        <v>10390</v>
      </c>
      <c r="P170" s="12">
        <v>19049</v>
      </c>
      <c r="Q170" s="12">
        <v>0</v>
      </c>
      <c r="R170" s="1">
        <f t="shared" si="14"/>
        <v>2247546.2000000002</v>
      </c>
      <c r="S170" s="1">
        <f t="shared" si="15"/>
        <v>0</v>
      </c>
      <c r="T170" s="1">
        <f t="shared" si="16"/>
        <v>69872.75</v>
      </c>
      <c r="U170" s="1">
        <f t="shared" si="17"/>
        <v>50956.074999999997</v>
      </c>
      <c r="V170" s="1">
        <f t="shared" si="18"/>
        <v>0</v>
      </c>
      <c r="W170" s="1">
        <f t="shared" si="19"/>
        <v>120828.825</v>
      </c>
      <c r="X170" s="1">
        <f t="shared" si="20"/>
        <v>2368375.0250000004</v>
      </c>
    </row>
    <row r="171" spans="1:24">
      <c r="A171">
        <v>2021</v>
      </c>
      <c r="B171" t="s">
        <v>318</v>
      </c>
      <c r="C171" t="s">
        <v>317</v>
      </c>
      <c r="D171" t="s">
        <v>316</v>
      </c>
      <c r="E171" t="s">
        <v>0</v>
      </c>
      <c r="F171" t="s">
        <v>0</v>
      </c>
      <c r="G171" t="s">
        <v>0</v>
      </c>
      <c r="H171" s="11">
        <v>575.24</v>
      </c>
      <c r="I171" s="11">
        <v>20.102</v>
      </c>
      <c r="J171" s="11">
        <v>4</v>
      </c>
      <c r="K171" s="11">
        <v>79.025000000000006</v>
      </c>
      <c r="L171" s="11">
        <v>0</v>
      </c>
      <c r="M171" s="12">
        <v>16123</v>
      </c>
      <c r="N171" s="12">
        <v>0</v>
      </c>
      <c r="O171" s="12">
        <v>10390</v>
      </c>
      <c r="P171" s="12">
        <v>19049</v>
      </c>
      <c r="Q171" s="12">
        <v>0</v>
      </c>
      <c r="R171" s="1">
        <f t="shared" si="14"/>
        <v>9274594.5199999996</v>
      </c>
      <c r="S171" s="1">
        <f t="shared" si="15"/>
        <v>0</v>
      </c>
      <c r="T171" s="1">
        <f t="shared" si="16"/>
        <v>41560</v>
      </c>
      <c r="U171" s="1">
        <f t="shared" si="17"/>
        <v>1505347.2250000001</v>
      </c>
      <c r="V171" s="1">
        <f t="shared" si="18"/>
        <v>0</v>
      </c>
      <c r="W171" s="1">
        <f t="shared" si="19"/>
        <v>1546907.2250000001</v>
      </c>
      <c r="X171" s="1">
        <f t="shared" si="20"/>
        <v>10821501.744999999</v>
      </c>
    </row>
    <row r="172" spans="1:24">
      <c r="A172">
        <v>2021</v>
      </c>
      <c r="B172" t="s">
        <v>315</v>
      </c>
      <c r="C172" t="s">
        <v>314</v>
      </c>
      <c r="D172" t="s">
        <v>313</v>
      </c>
      <c r="E172" t="s">
        <v>0</v>
      </c>
      <c r="F172" t="s">
        <v>0</v>
      </c>
      <c r="G172" t="s">
        <v>0</v>
      </c>
      <c r="H172" s="11">
        <v>652.40800000000002</v>
      </c>
      <c r="I172" s="11">
        <v>15.077</v>
      </c>
      <c r="J172" s="11">
        <v>21.179000000000002</v>
      </c>
      <c r="K172" s="11">
        <v>60.899000000000001</v>
      </c>
      <c r="L172" s="11">
        <v>0</v>
      </c>
      <c r="M172" s="12">
        <v>16123</v>
      </c>
      <c r="N172" s="12">
        <v>0</v>
      </c>
      <c r="O172" s="12">
        <v>10390</v>
      </c>
      <c r="P172" s="12">
        <v>19049</v>
      </c>
      <c r="Q172" s="12">
        <v>0</v>
      </c>
      <c r="R172" s="1">
        <f t="shared" si="14"/>
        <v>10518774.184</v>
      </c>
      <c r="S172" s="1">
        <f t="shared" si="15"/>
        <v>0</v>
      </c>
      <c r="T172" s="1">
        <f t="shared" si="16"/>
        <v>220049.81000000003</v>
      </c>
      <c r="U172" s="1">
        <f t="shared" si="17"/>
        <v>1160065.051</v>
      </c>
      <c r="V172" s="1">
        <f t="shared" si="18"/>
        <v>0</v>
      </c>
      <c r="W172" s="1">
        <f t="shared" si="19"/>
        <v>1380114.861</v>
      </c>
      <c r="X172" s="1">
        <f t="shared" si="20"/>
        <v>11898889.045</v>
      </c>
    </row>
    <row r="173" spans="1:24">
      <c r="A173">
        <v>2021</v>
      </c>
      <c r="B173" t="s">
        <v>312</v>
      </c>
      <c r="C173" t="s">
        <v>311</v>
      </c>
      <c r="D173" t="s">
        <v>310</v>
      </c>
      <c r="E173" t="s">
        <v>309</v>
      </c>
      <c r="F173" t="s">
        <v>0</v>
      </c>
      <c r="G173" t="s">
        <v>0</v>
      </c>
      <c r="H173" s="11">
        <v>733.7</v>
      </c>
      <c r="I173" s="11">
        <v>34</v>
      </c>
      <c r="J173" s="11">
        <v>2.5249999999999999</v>
      </c>
      <c r="K173" s="11">
        <v>53.724999999999994</v>
      </c>
      <c r="L173" s="11">
        <v>0</v>
      </c>
      <c r="M173" s="12">
        <v>16123</v>
      </c>
      <c r="N173" s="12">
        <v>0</v>
      </c>
      <c r="O173" s="12">
        <v>10390</v>
      </c>
      <c r="P173" s="12">
        <v>19049</v>
      </c>
      <c r="Q173" s="12">
        <v>0</v>
      </c>
      <c r="R173" s="1">
        <f t="shared" si="14"/>
        <v>11829445.100000001</v>
      </c>
      <c r="S173" s="1">
        <f t="shared" si="15"/>
        <v>0</v>
      </c>
      <c r="T173" s="1">
        <f t="shared" si="16"/>
        <v>26234.75</v>
      </c>
      <c r="U173" s="1">
        <f t="shared" si="17"/>
        <v>1023407.5249999999</v>
      </c>
      <c r="V173" s="1">
        <f t="shared" si="18"/>
        <v>0</v>
      </c>
      <c r="W173" s="1">
        <f t="shared" si="19"/>
        <v>1049642.2749999999</v>
      </c>
      <c r="X173" s="1">
        <f t="shared" si="20"/>
        <v>12879087.375000002</v>
      </c>
    </row>
    <row r="174" spans="1:24">
      <c r="A174">
        <v>2021</v>
      </c>
      <c r="B174" t="s">
        <v>308</v>
      </c>
      <c r="C174" t="s">
        <v>947</v>
      </c>
      <c r="D174" t="s">
        <v>303</v>
      </c>
      <c r="E174" t="s">
        <v>0</v>
      </c>
      <c r="F174" t="s">
        <v>0</v>
      </c>
      <c r="G174" t="s">
        <v>0</v>
      </c>
      <c r="H174" s="11">
        <v>125.798</v>
      </c>
      <c r="I174" s="11">
        <v>0</v>
      </c>
      <c r="J174" s="11">
        <v>2.052</v>
      </c>
      <c r="K174" s="11">
        <v>51.026000000000003</v>
      </c>
      <c r="L174" s="11">
        <v>0</v>
      </c>
      <c r="M174" s="12">
        <v>16123</v>
      </c>
      <c r="N174" s="12">
        <v>0</v>
      </c>
      <c r="O174" s="12">
        <v>10390</v>
      </c>
      <c r="P174" s="12">
        <v>19049</v>
      </c>
      <c r="Q174" s="12">
        <v>0</v>
      </c>
      <c r="R174" s="1">
        <f t="shared" si="14"/>
        <v>2028241.1540000001</v>
      </c>
      <c r="S174" s="1">
        <f t="shared" si="15"/>
        <v>0</v>
      </c>
      <c r="T174" s="1">
        <f t="shared" si="16"/>
        <v>21320.28</v>
      </c>
      <c r="U174" s="1">
        <f t="shared" si="17"/>
        <v>971994.27400000009</v>
      </c>
      <c r="V174" s="1">
        <f t="shared" si="18"/>
        <v>0</v>
      </c>
      <c r="W174" s="1">
        <f t="shared" si="19"/>
        <v>993314.55400000012</v>
      </c>
      <c r="X174" s="1">
        <f t="shared" si="20"/>
        <v>3021555.7080000001</v>
      </c>
    </row>
    <row r="175" spans="1:24">
      <c r="A175">
        <v>2021</v>
      </c>
      <c r="B175" t="s">
        <v>307</v>
      </c>
      <c r="C175" t="s">
        <v>306</v>
      </c>
      <c r="D175" t="s">
        <v>303</v>
      </c>
      <c r="E175" t="s">
        <v>0</v>
      </c>
      <c r="F175" t="s">
        <v>0</v>
      </c>
      <c r="G175" t="s">
        <v>0</v>
      </c>
      <c r="H175" s="11">
        <v>781.43799999999999</v>
      </c>
      <c r="I175" s="11">
        <v>18.41</v>
      </c>
      <c r="J175" s="11">
        <v>1.333</v>
      </c>
      <c r="K175" s="11">
        <v>291.82399999999996</v>
      </c>
      <c r="L175" s="11">
        <v>0</v>
      </c>
      <c r="M175" s="12">
        <v>16123</v>
      </c>
      <c r="N175" s="12">
        <v>0</v>
      </c>
      <c r="O175" s="12">
        <v>10390</v>
      </c>
      <c r="P175" s="12">
        <v>19049</v>
      </c>
      <c r="Q175" s="12">
        <v>0</v>
      </c>
      <c r="R175" s="1">
        <f t="shared" si="14"/>
        <v>12599124.874</v>
      </c>
      <c r="S175" s="1">
        <f t="shared" si="15"/>
        <v>0</v>
      </c>
      <c r="T175" s="1">
        <f t="shared" si="16"/>
        <v>13849.869999999999</v>
      </c>
      <c r="U175" s="1">
        <f t="shared" si="17"/>
        <v>5558955.3759999992</v>
      </c>
      <c r="V175" s="1">
        <f t="shared" si="18"/>
        <v>0</v>
      </c>
      <c r="W175" s="1">
        <f t="shared" si="19"/>
        <v>5572805.2459999993</v>
      </c>
      <c r="X175" s="1">
        <f t="shared" si="20"/>
        <v>18171930.119999997</v>
      </c>
    </row>
    <row r="176" spans="1:24">
      <c r="A176">
        <v>2021</v>
      </c>
      <c r="B176" t="s">
        <v>305</v>
      </c>
      <c r="C176" t="s">
        <v>304</v>
      </c>
      <c r="D176" t="s">
        <v>303</v>
      </c>
      <c r="E176" t="s">
        <v>0</v>
      </c>
      <c r="F176" t="s">
        <v>0</v>
      </c>
      <c r="G176" t="s">
        <v>0</v>
      </c>
      <c r="H176" s="11">
        <v>172.64099999999999</v>
      </c>
      <c r="I176" s="11">
        <v>3</v>
      </c>
      <c r="J176" s="11">
        <v>0</v>
      </c>
      <c r="K176" s="11">
        <v>40.307000000000002</v>
      </c>
      <c r="L176" s="11">
        <v>0</v>
      </c>
      <c r="M176" s="12">
        <v>16123</v>
      </c>
      <c r="N176" s="12">
        <v>0</v>
      </c>
      <c r="O176" s="12">
        <v>10390</v>
      </c>
      <c r="P176" s="12">
        <v>19049</v>
      </c>
      <c r="Q176" s="12">
        <v>0</v>
      </c>
      <c r="R176" s="1">
        <f t="shared" si="14"/>
        <v>2783490.8429999999</v>
      </c>
      <c r="S176" s="1">
        <f t="shared" si="15"/>
        <v>0</v>
      </c>
      <c r="T176" s="1">
        <f t="shared" si="16"/>
        <v>0</v>
      </c>
      <c r="U176" s="1">
        <f t="shared" si="17"/>
        <v>767808.04300000006</v>
      </c>
      <c r="V176" s="1">
        <f t="shared" si="18"/>
        <v>0</v>
      </c>
      <c r="W176" s="1">
        <f t="shared" si="19"/>
        <v>767808.04300000006</v>
      </c>
      <c r="X176" s="1">
        <f t="shared" si="20"/>
        <v>3551298.8859999999</v>
      </c>
    </row>
    <row r="177" spans="1:24">
      <c r="A177">
        <v>2021</v>
      </c>
      <c r="B177" t="s">
        <v>302</v>
      </c>
      <c r="C177" t="s">
        <v>301</v>
      </c>
      <c r="D177" t="s">
        <v>300</v>
      </c>
      <c r="E177" t="s">
        <v>299</v>
      </c>
      <c r="F177" t="s">
        <v>298</v>
      </c>
      <c r="G177" t="s">
        <v>0</v>
      </c>
      <c r="H177" s="11">
        <v>630.28499999999997</v>
      </c>
      <c r="I177" s="11">
        <v>6.8960000000000008</v>
      </c>
      <c r="J177" s="11">
        <v>47.223999999999997</v>
      </c>
      <c r="K177" s="11">
        <v>106.07</v>
      </c>
      <c r="L177" s="11">
        <v>0</v>
      </c>
      <c r="M177" s="12">
        <v>16123</v>
      </c>
      <c r="N177" s="12">
        <v>0</v>
      </c>
      <c r="O177" s="12">
        <v>10390</v>
      </c>
      <c r="P177" s="12">
        <v>19049</v>
      </c>
      <c r="Q177" s="12">
        <v>0</v>
      </c>
      <c r="R177" s="1">
        <f t="shared" si="14"/>
        <v>10162085.055</v>
      </c>
      <c r="S177" s="1">
        <f t="shared" si="15"/>
        <v>0</v>
      </c>
      <c r="T177" s="1">
        <f t="shared" si="16"/>
        <v>490657.36</v>
      </c>
      <c r="U177" s="1">
        <f t="shared" si="17"/>
        <v>2020527.43</v>
      </c>
      <c r="V177" s="1">
        <f t="shared" si="18"/>
        <v>0</v>
      </c>
      <c r="W177" s="1">
        <f t="shared" si="19"/>
        <v>2511184.79</v>
      </c>
      <c r="X177" s="1">
        <f t="shared" si="20"/>
        <v>12673269.844999999</v>
      </c>
    </row>
    <row r="178" spans="1:24">
      <c r="A178">
        <v>2021</v>
      </c>
      <c r="B178" t="s">
        <v>297</v>
      </c>
      <c r="C178" t="s">
        <v>296</v>
      </c>
      <c r="D178" t="s">
        <v>295</v>
      </c>
      <c r="E178" t="s">
        <v>0</v>
      </c>
      <c r="F178" t="s">
        <v>0</v>
      </c>
      <c r="G178" t="s">
        <v>0</v>
      </c>
      <c r="H178" s="11">
        <v>156.80000000000001</v>
      </c>
      <c r="I178" s="11">
        <v>13.425000000000001</v>
      </c>
      <c r="J178" s="11">
        <v>11.05</v>
      </c>
      <c r="K178" s="11">
        <v>75.875</v>
      </c>
      <c r="L178" s="11">
        <v>0</v>
      </c>
      <c r="M178" s="12">
        <v>16123</v>
      </c>
      <c r="N178" s="12">
        <v>0</v>
      </c>
      <c r="O178" s="12">
        <v>10390</v>
      </c>
      <c r="P178" s="12">
        <v>19049</v>
      </c>
      <c r="Q178" s="12">
        <v>0</v>
      </c>
      <c r="R178" s="1">
        <f t="shared" si="14"/>
        <v>2528086.4000000004</v>
      </c>
      <c r="S178" s="1">
        <f t="shared" si="15"/>
        <v>0</v>
      </c>
      <c r="T178" s="1">
        <f t="shared" si="16"/>
        <v>114809.50000000001</v>
      </c>
      <c r="U178" s="1">
        <f t="shared" si="17"/>
        <v>1445342.875</v>
      </c>
      <c r="V178" s="1">
        <f t="shared" si="18"/>
        <v>0</v>
      </c>
      <c r="W178" s="1">
        <f t="shared" si="19"/>
        <v>1560152.375</v>
      </c>
      <c r="X178" s="1">
        <f t="shared" si="20"/>
        <v>4088238.7750000004</v>
      </c>
    </row>
    <row r="179" spans="1:24">
      <c r="A179">
        <v>2021</v>
      </c>
      <c r="B179" t="s">
        <v>294</v>
      </c>
      <c r="C179" t="s">
        <v>293</v>
      </c>
      <c r="D179" t="s">
        <v>292</v>
      </c>
      <c r="E179" t="s">
        <v>0</v>
      </c>
      <c r="F179" t="s">
        <v>0</v>
      </c>
      <c r="G179" t="s">
        <v>0</v>
      </c>
      <c r="H179" s="11">
        <v>157.797</v>
      </c>
      <c r="I179" s="11">
        <v>11.102</v>
      </c>
      <c r="J179" s="11">
        <v>10.77</v>
      </c>
      <c r="K179" s="11">
        <v>0</v>
      </c>
      <c r="L179" s="11">
        <v>0</v>
      </c>
      <c r="M179" s="12">
        <v>16123</v>
      </c>
      <c r="N179" s="12">
        <v>0</v>
      </c>
      <c r="O179" s="12">
        <v>10390</v>
      </c>
      <c r="P179" s="12">
        <v>19049</v>
      </c>
      <c r="Q179" s="12">
        <v>0</v>
      </c>
      <c r="R179" s="1">
        <f t="shared" si="14"/>
        <v>2544161.031</v>
      </c>
      <c r="S179" s="1">
        <f t="shared" si="15"/>
        <v>0</v>
      </c>
      <c r="T179" s="1">
        <f t="shared" si="16"/>
        <v>111900.29999999999</v>
      </c>
      <c r="U179" s="1">
        <f t="shared" si="17"/>
        <v>0</v>
      </c>
      <c r="V179" s="1">
        <f t="shared" si="18"/>
        <v>0</v>
      </c>
      <c r="W179" s="1">
        <f t="shared" si="19"/>
        <v>111900.29999999999</v>
      </c>
      <c r="X179" s="1">
        <f t="shared" si="20"/>
        <v>2656061.3309999998</v>
      </c>
    </row>
    <row r="180" spans="1:24">
      <c r="A180">
        <v>2021</v>
      </c>
      <c r="B180" t="s">
        <v>291</v>
      </c>
      <c r="C180" t="s">
        <v>290</v>
      </c>
      <c r="D180" t="s">
        <v>289</v>
      </c>
      <c r="E180" t="s">
        <v>288</v>
      </c>
      <c r="F180" t="s">
        <v>0</v>
      </c>
      <c r="G180" t="s">
        <v>0</v>
      </c>
      <c r="H180" s="11">
        <v>627.45000000000005</v>
      </c>
      <c r="I180" s="11">
        <v>40.274999999999999</v>
      </c>
      <c r="J180" s="11">
        <v>5.0500000000000007</v>
      </c>
      <c r="K180" s="11">
        <v>90.174999999999997</v>
      </c>
      <c r="L180" s="11">
        <v>0</v>
      </c>
      <c r="M180" s="12">
        <v>16123</v>
      </c>
      <c r="N180" s="12">
        <v>0</v>
      </c>
      <c r="O180" s="12">
        <v>10390</v>
      </c>
      <c r="P180" s="12">
        <v>19049</v>
      </c>
      <c r="Q180" s="12">
        <v>0</v>
      </c>
      <c r="R180" s="1">
        <f t="shared" si="14"/>
        <v>10116376.350000001</v>
      </c>
      <c r="S180" s="1">
        <f t="shared" si="15"/>
        <v>0</v>
      </c>
      <c r="T180" s="1">
        <f t="shared" si="16"/>
        <v>52469.500000000007</v>
      </c>
      <c r="U180" s="1">
        <f t="shared" si="17"/>
        <v>1717743.575</v>
      </c>
      <c r="V180" s="1">
        <f t="shared" si="18"/>
        <v>0</v>
      </c>
      <c r="W180" s="1">
        <f t="shared" si="19"/>
        <v>1770213.075</v>
      </c>
      <c r="X180" s="1">
        <f t="shared" si="20"/>
        <v>11886589.425000001</v>
      </c>
    </row>
    <row r="181" spans="1:24">
      <c r="A181">
        <v>2021</v>
      </c>
      <c r="B181" t="s">
        <v>287</v>
      </c>
      <c r="C181" t="s">
        <v>286</v>
      </c>
      <c r="D181" t="s">
        <v>285</v>
      </c>
      <c r="E181" t="s">
        <v>284</v>
      </c>
      <c r="F181" t="s">
        <v>0</v>
      </c>
      <c r="G181" t="s">
        <v>0</v>
      </c>
      <c r="H181" s="11">
        <v>325.57499999999999</v>
      </c>
      <c r="I181" s="11">
        <v>26.274999999999999</v>
      </c>
      <c r="J181" s="11">
        <v>0</v>
      </c>
      <c r="K181" s="11">
        <v>0</v>
      </c>
      <c r="L181" s="11">
        <v>0</v>
      </c>
      <c r="M181" s="12">
        <v>16123</v>
      </c>
      <c r="N181" s="12">
        <v>0</v>
      </c>
      <c r="O181" s="12">
        <v>10390</v>
      </c>
      <c r="P181" s="12">
        <v>19049</v>
      </c>
      <c r="Q181" s="12">
        <v>0</v>
      </c>
      <c r="R181" s="1">
        <f t="shared" si="14"/>
        <v>5249245.7249999996</v>
      </c>
      <c r="S181" s="1">
        <f t="shared" si="15"/>
        <v>0</v>
      </c>
      <c r="T181" s="1">
        <f t="shared" si="16"/>
        <v>0</v>
      </c>
      <c r="U181" s="1">
        <f t="shared" si="17"/>
        <v>0</v>
      </c>
      <c r="V181" s="1">
        <f t="shared" si="18"/>
        <v>0</v>
      </c>
      <c r="W181" s="1">
        <f t="shared" si="19"/>
        <v>0</v>
      </c>
      <c r="X181" s="1">
        <f t="shared" si="20"/>
        <v>5249245.7249999996</v>
      </c>
    </row>
    <row r="182" spans="1:24">
      <c r="A182">
        <v>2021</v>
      </c>
      <c r="B182" t="s">
        <v>283</v>
      </c>
      <c r="C182" t="s">
        <v>282</v>
      </c>
      <c r="D182" t="s">
        <v>281</v>
      </c>
      <c r="E182" t="s">
        <v>0</v>
      </c>
      <c r="F182" t="s">
        <v>0</v>
      </c>
      <c r="G182" t="s">
        <v>0</v>
      </c>
      <c r="H182" s="11">
        <v>603.35599999999999</v>
      </c>
      <c r="I182" s="11">
        <v>19.488</v>
      </c>
      <c r="J182" s="11">
        <v>13.282</v>
      </c>
      <c r="K182" s="11">
        <v>55.461999999999996</v>
      </c>
      <c r="L182" s="11">
        <v>0</v>
      </c>
      <c r="M182" s="12">
        <v>16123</v>
      </c>
      <c r="N182" s="12">
        <v>0</v>
      </c>
      <c r="O182" s="12">
        <v>10390</v>
      </c>
      <c r="P182" s="12">
        <v>19049</v>
      </c>
      <c r="Q182" s="12">
        <v>0</v>
      </c>
      <c r="R182" s="1">
        <f t="shared" si="14"/>
        <v>9727908.7880000006</v>
      </c>
      <c r="S182" s="1">
        <f t="shared" si="15"/>
        <v>0</v>
      </c>
      <c r="T182" s="1">
        <f t="shared" si="16"/>
        <v>137999.98000000001</v>
      </c>
      <c r="U182" s="1">
        <f t="shared" si="17"/>
        <v>1056495.638</v>
      </c>
      <c r="V182" s="1">
        <f t="shared" si="18"/>
        <v>0</v>
      </c>
      <c r="W182" s="1">
        <f t="shared" si="19"/>
        <v>1194495.618</v>
      </c>
      <c r="X182" s="1">
        <f t="shared" si="20"/>
        <v>10922404.406000001</v>
      </c>
    </row>
    <row r="183" spans="1:24">
      <c r="A183">
        <v>2021</v>
      </c>
      <c r="B183" t="s">
        <v>280</v>
      </c>
      <c r="C183" t="s">
        <v>279</v>
      </c>
      <c r="D183" t="s">
        <v>278</v>
      </c>
      <c r="E183" t="s">
        <v>0</v>
      </c>
      <c r="F183" t="s">
        <v>0</v>
      </c>
      <c r="G183" t="s">
        <v>0</v>
      </c>
      <c r="H183" s="11">
        <v>269.32499999999999</v>
      </c>
      <c r="I183" s="11">
        <v>4.75</v>
      </c>
      <c r="J183" s="11">
        <v>54.75</v>
      </c>
      <c r="K183" s="11">
        <v>0</v>
      </c>
      <c r="L183" s="11">
        <v>0</v>
      </c>
      <c r="M183" s="12">
        <v>16123</v>
      </c>
      <c r="N183" s="12">
        <v>0</v>
      </c>
      <c r="O183" s="12">
        <v>10390</v>
      </c>
      <c r="P183" s="12">
        <v>19049</v>
      </c>
      <c r="Q183" s="12">
        <v>0</v>
      </c>
      <c r="R183" s="1">
        <f t="shared" si="14"/>
        <v>4342326.9749999996</v>
      </c>
      <c r="S183" s="1">
        <f t="shared" si="15"/>
        <v>0</v>
      </c>
      <c r="T183" s="1">
        <f t="shared" si="16"/>
        <v>568852.5</v>
      </c>
      <c r="U183" s="1">
        <f t="shared" si="17"/>
        <v>0</v>
      </c>
      <c r="V183" s="1">
        <f t="shared" si="18"/>
        <v>0</v>
      </c>
      <c r="W183" s="1">
        <f t="shared" si="19"/>
        <v>568852.5</v>
      </c>
      <c r="X183" s="1">
        <f t="shared" si="20"/>
        <v>4911179.4749999996</v>
      </c>
    </row>
    <row r="184" spans="1:24">
      <c r="A184">
        <v>2021</v>
      </c>
      <c r="B184" t="s">
        <v>277</v>
      </c>
      <c r="C184" s="14" t="s">
        <v>276</v>
      </c>
      <c r="D184" t="s">
        <v>275</v>
      </c>
      <c r="E184" t="s">
        <v>274</v>
      </c>
      <c r="F184" t="s">
        <v>0</v>
      </c>
      <c r="G184" t="s">
        <v>0</v>
      </c>
      <c r="H184" s="11">
        <v>654.875</v>
      </c>
      <c r="I184" s="11">
        <v>24.324999999999999</v>
      </c>
      <c r="J184" s="11">
        <v>84.674999999999983</v>
      </c>
      <c r="K184" s="11">
        <v>0</v>
      </c>
      <c r="L184" s="11">
        <v>0</v>
      </c>
      <c r="M184" s="12">
        <v>16123</v>
      </c>
      <c r="N184" s="12">
        <v>0</v>
      </c>
      <c r="O184" s="12">
        <v>10390</v>
      </c>
      <c r="P184" s="12">
        <v>19049</v>
      </c>
      <c r="Q184" s="12">
        <v>0</v>
      </c>
      <c r="R184" s="1">
        <f t="shared" si="14"/>
        <v>10558549.625</v>
      </c>
      <c r="S184" s="1">
        <f t="shared" si="15"/>
        <v>0</v>
      </c>
      <c r="T184" s="1">
        <f t="shared" si="16"/>
        <v>879773.24999999977</v>
      </c>
      <c r="U184" s="1">
        <f t="shared" si="17"/>
        <v>0</v>
      </c>
      <c r="V184" s="1">
        <f t="shared" si="18"/>
        <v>0</v>
      </c>
      <c r="W184" s="1">
        <f t="shared" si="19"/>
        <v>879773.24999999977</v>
      </c>
      <c r="X184" s="1">
        <f t="shared" si="20"/>
        <v>11438322.875</v>
      </c>
    </row>
    <row r="185" spans="1:24">
      <c r="A185">
        <v>2021</v>
      </c>
      <c r="B185" t="s">
        <v>273</v>
      </c>
      <c r="C185" t="s">
        <v>948</v>
      </c>
      <c r="D185" t="s">
        <v>272</v>
      </c>
      <c r="E185" t="s">
        <v>0</v>
      </c>
      <c r="F185" t="s">
        <v>0</v>
      </c>
      <c r="G185" t="s">
        <v>0</v>
      </c>
      <c r="H185" s="11">
        <v>235.20599999999999</v>
      </c>
      <c r="I185" s="11">
        <v>5.641</v>
      </c>
      <c r="J185" s="11">
        <v>29.440999999999995</v>
      </c>
      <c r="K185" s="11">
        <v>66.406999999999996</v>
      </c>
      <c r="L185" s="11">
        <v>0</v>
      </c>
      <c r="M185" s="12">
        <v>16123</v>
      </c>
      <c r="N185" s="12">
        <v>0</v>
      </c>
      <c r="O185" s="12">
        <v>10390</v>
      </c>
      <c r="P185" s="12">
        <v>19049</v>
      </c>
      <c r="Q185" s="12">
        <v>0</v>
      </c>
      <c r="R185" s="1">
        <f t="shared" si="14"/>
        <v>3792226.338</v>
      </c>
      <c r="S185" s="1">
        <f t="shared" si="15"/>
        <v>0</v>
      </c>
      <c r="T185" s="1">
        <f t="shared" si="16"/>
        <v>305891.98999999993</v>
      </c>
      <c r="U185" s="1">
        <f t="shared" si="17"/>
        <v>1264986.943</v>
      </c>
      <c r="V185" s="1">
        <f t="shared" si="18"/>
        <v>0</v>
      </c>
      <c r="W185" s="1">
        <f t="shared" si="19"/>
        <v>1570878.933</v>
      </c>
      <c r="X185" s="1">
        <f t="shared" si="20"/>
        <v>5363105.2709999997</v>
      </c>
    </row>
    <row r="186" spans="1:24">
      <c r="A186">
        <v>2021</v>
      </c>
      <c r="B186" t="s">
        <v>271</v>
      </c>
      <c r="C186" t="s">
        <v>270</v>
      </c>
      <c r="D186" t="s">
        <v>269</v>
      </c>
      <c r="E186" t="s">
        <v>0</v>
      </c>
      <c r="F186" t="s">
        <v>0</v>
      </c>
      <c r="G186" t="s">
        <v>0</v>
      </c>
      <c r="H186" s="11">
        <v>565.20699999999999</v>
      </c>
      <c r="I186" s="11">
        <v>9.59</v>
      </c>
      <c r="J186" s="11">
        <v>32.431999999999995</v>
      </c>
      <c r="K186" s="11">
        <v>48.183</v>
      </c>
      <c r="L186" s="11">
        <v>0</v>
      </c>
      <c r="M186" s="12">
        <v>16123</v>
      </c>
      <c r="N186" s="12">
        <v>0</v>
      </c>
      <c r="O186" s="12">
        <v>10390</v>
      </c>
      <c r="P186" s="12">
        <v>19049</v>
      </c>
      <c r="Q186" s="12">
        <v>0</v>
      </c>
      <c r="R186" s="1">
        <f t="shared" si="14"/>
        <v>9112832.4609999992</v>
      </c>
      <c r="S186" s="1">
        <f t="shared" si="15"/>
        <v>0</v>
      </c>
      <c r="T186" s="1">
        <f t="shared" si="16"/>
        <v>336968.47999999992</v>
      </c>
      <c r="U186" s="1">
        <f t="shared" si="17"/>
        <v>917837.96699999995</v>
      </c>
      <c r="V186" s="1">
        <f t="shared" si="18"/>
        <v>0</v>
      </c>
      <c r="W186" s="1">
        <f t="shared" si="19"/>
        <v>1254806.4469999999</v>
      </c>
      <c r="X186" s="1">
        <f t="shared" si="20"/>
        <v>10367638.908</v>
      </c>
    </row>
    <row r="187" spans="1:24">
      <c r="A187">
        <v>2021</v>
      </c>
      <c r="B187" t="s">
        <v>268</v>
      </c>
      <c r="C187" t="s">
        <v>267</v>
      </c>
      <c r="D187" t="s">
        <v>266</v>
      </c>
      <c r="E187" t="s">
        <v>0</v>
      </c>
      <c r="F187" t="s">
        <v>0</v>
      </c>
      <c r="G187" t="s">
        <v>0</v>
      </c>
      <c r="H187" s="11">
        <v>451.774</v>
      </c>
      <c r="I187" s="11">
        <v>4.18</v>
      </c>
      <c r="J187" s="11">
        <v>14.205</v>
      </c>
      <c r="K187" s="11">
        <v>62.537999999999997</v>
      </c>
      <c r="L187" s="11">
        <v>0</v>
      </c>
      <c r="M187" s="12">
        <v>16123</v>
      </c>
      <c r="N187" s="12">
        <v>0</v>
      </c>
      <c r="O187" s="12">
        <v>10390</v>
      </c>
      <c r="P187" s="12">
        <v>19049</v>
      </c>
      <c r="Q187" s="12">
        <v>0</v>
      </c>
      <c r="R187" s="1">
        <f t="shared" si="14"/>
        <v>7283952.2019999996</v>
      </c>
      <c r="S187" s="1">
        <f t="shared" si="15"/>
        <v>0</v>
      </c>
      <c r="T187" s="1">
        <f t="shared" si="16"/>
        <v>147589.95000000001</v>
      </c>
      <c r="U187" s="1">
        <f t="shared" si="17"/>
        <v>1191286.362</v>
      </c>
      <c r="V187" s="1">
        <f t="shared" si="18"/>
        <v>0</v>
      </c>
      <c r="W187" s="1">
        <f t="shared" si="19"/>
        <v>1338876.3119999999</v>
      </c>
      <c r="X187" s="1">
        <f t="shared" si="20"/>
        <v>8622828.5139999986</v>
      </c>
    </row>
    <row r="188" spans="1:24">
      <c r="A188">
        <v>2021</v>
      </c>
      <c r="B188" t="s">
        <v>265</v>
      </c>
      <c r="C188" t="s">
        <v>264</v>
      </c>
      <c r="D188" t="s">
        <v>263</v>
      </c>
      <c r="E188" t="s">
        <v>262</v>
      </c>
      <c r="F188" t="s">
        <v>0</v>
      </c>
      <c r="G188" t="s">
        <v>0</v>
      </c>
      <c r="H188" s="11">
        <v>785.05600000000004</v>
      </c>
      <c r="I188" s="11">
        <v>37.736000000000004</v>
      </c>
      <c r="J188" s="11">
        <v>59.63</v>
      </c>
      <c r="K188" s="11">
        <v>0</v>
      </c>
      <c r="L188" s="11">
        <v>0</v>
      </c>
      <c r="M188" s="12">
        <v>16123</v>
      </c>
      <c r="N188" s="12">
        <v>0</v>
      </c>
      <c r="O188" s="12">
        <v>10390</v>
      </c>
      <c r="P188" s="12">
        <v>19049</v>
      </c>
      <c r="Q188" s="12">
        <v>0</v>
      </c>
      <c r="R188" s="1">
        <f t="shared" si="14"/>
        <v>12657457.888</v>
      </c>
      <c r="S188" s="1">
        <f t="shared" si="15"/>
        <v>0</v>
      </c>
      <c r="T188" s="1">
        <f t="shared" si="16"/>
        <v>619555.70000000007</v>
      </c>
      <c r="U188" s="1">
        <f t="shared" si="17"/>
        <v>0</v>
      </c>
      <c r="V188" s="1">
        <f t="shared" si="18"/>
        <v>0</v>
      </c>
      <c r="W188" s="1">
        <f t="shared" si="19"/>
        <v>619555.70000000007</v>
      </c>
      <c r="X188" s="1">
        <f t="shared" si="20"/>
        <v>13277013.588</v>
      </c>
    </row>
    <row r="189" spans="1:24">
      <c r="A189">
        <v>2021</v>
      </c>
      <c r="B189" t="s">
        <v>261</v>
      </c>
      <c r="C189" t="s">
        <v>260</v>
      </c>
      <c r="D189" t="s">
        <v>259</v>
      </c>
      <c r="E189" t="s">
        <v>258</v>
      </c>
      <c r="F189" t="s">
        <v>0</v>
      </c>
      <c r="G189" t="s">
        <v>0</v>
      </c>
      <c r="H189" s="11">
        <v>815.15299999999991</v>
      </c>
      <c r="I189" s="11">
        <v>17.872</v>
      </c>
      <c r="J189" s="11">
        <v>10.744</v>
      </c>
      <c r="K189" s="11">
        <v>50.256</v>
      </c>
      <c r="L189" s="11">
        <v>0</v>
      </c>
      <c r="M189" s="12">
        <v>16123</v>
      </c>
      <c r="N189" s="12">
        <v>0</v>
      </c>
      <c r="O189" s="12">
        <v>10390</v>
      </c>
      <c r="P189" s="12">
        <v>19049</v>
      </c>
      <c r="Q189" s="12">
        <v>0</v>
      </c>
      <c r="R189" s="1">
        <f t="shared" si="14"/>
        <v>13142711.818999998</v>
      </c>
      <c r="S189" s="1">
        <f t="shared" si="15"/>
        <v>0</v>
      </c>
      <c r="T189" s="1">
        <f t="shared" si="16"/>
        <v>111630.16</v>
      </c>
      <c r="U189" s="1">
        <f t="shared" si="17"/>
        <v>957326.54399999999</v>
      </c>
      <c r="V189" s="1">
        <f t="shared" si="18"/>
        <v>0</v>
      </c>
      <c r="W189" s="1">
        <f t="shared" si="19"/>
        <v>1068956.7039999999</v>
      </c>
      <c r="X189" s="1">
        <f t="shared" si="20"/>
        <v>14211668.522999998</v>
      </c>
    </row>
    <row r="190" spans="1:24">
      <c r="A190">
        <v>2021</v>
      </c>
      <c r="B190" t="s">
        <v>257</v>
      </c>
      <c r="C190" t="s">
        <v>256</v>
      </c>
      <c r="D190" t="s">
        <v>255</v>
      </c>
      <c r="E190" t="s">
        <v>0</v>
      </c>
      <c r="F190" t="s">
        <v>0</v>
      </c>
      <c r="G190" t="s">
        <v>0</v>
      </c>
      <c r="H190" s="11">
        <v>458.9</v>
      </c>
      <c r="I190" s="11">
        <v>22.55</v>
      </c>
      <c r="J190" s="11">
        <v>0</v>
      </c>
      <c r="K190" s="11">
        <v>0</v>
      </c>
      <c r="L190" s="11">
        <v>0</v>
      </c>
      <c r="M190" s="12">
        <v>16123</v>
      </c>
      <c r="N190" s="12">
        <v>0</v>
      </c>
      <c r="O190" s="12">
        <v>10390</v>
      </c>
      <c r="P190" s="12">
        <v>19049</v>
      </c>
      <c r="Q190" s="12">
        <v>0</v>
      </c>
      <c r="R190" s="1">
        <f t="shared" si="14"/>
        <v>7398844.6999999993</v>
      </c>
      <c r="S190" s="1">
        <f t="shared" si="15"/>
        <v>0</v>
      </c>
      <c r="T190" s="1">
        <f t="shared" si="16"/>
        <v>0</v>
      </c>
      <c r="U190" s="1">
        <f t="shared" si="17"/>
        <v>0</v>
      </c>
      <c r="V190" s="1">
        <f t="shared" si="18"/>
        <v>0</v>
      </c>
      <c r="W190" s="1">
        <f t="shared" si="19"/>
        <v>0</v>
      </c>
      <c r="X190" s="1">
        <f t="shared" si="20"/>
        <v>7398844.6999999993</v>
      </c>
    </row>
    <row r="191" spans="1:24">
      <c r="A191">
        <v>2021</v>
      </c>
      <c r="B191" t="s">
        <v>254</v>
      </c>
      <c r="C191" t="s">
        <v>253</v>
      </c>
      <c r="D191" t="s">
        <v>252</v>
      </c>
      <c r="E191" t="s">
        <v>251</v>
      </c>
      <c r="F191" t="s">
        <v>0</v>
      </c>
      <c r="G191" t="s">
        <v>0</v>
      </c>
      <c r="H191" s="11">
        <v>989.67499999999995</v>
      </c>
      <c r="I191" s="11">
        <v>29.975000000000001</v>
      </c>
      <c r="J191" s="11">
        <v>51.25</v>
      </c>
      <c r="K191" s="11">
        <v>157</v>
      </c>
      <c r="L191" s="11">
        <v>0</v>
      </c>
      <c r="M191" s="12">
        <v>16123</v>
      </c>
      <c r="N191" s="12">
        <v>0</v>
      </c>
      <c r="O191" s="12">
        <v>10390</v>
      </c>
      <c r="P191" s="12">
        <v>19049</v>
      </c>
      <c r="Q191" s="12">
        <v>0</v>
      </c>
      <c r="R191" s="1">
        <f t="shared" si="14"/>
        <v>15956530.024999999</v>
      </c>
      <c r="S191" s="1">
        <f t="shared" si="15"/>
        <v>0</v>
      </c>
      <c r="T191" s="1">
        <f t="shared" si="16"/>
        <v>532487.5</v>
      </c>
      <c r="U191" s="1">
        <f t="shared" si="17"/>
        <v>2990693</v>
      </c>
      <c r="V191" s="1">
        <f t="shared" si="18"/>
        <v>0</v>
      </c>
      <c r="W191" s="1">
        <f t="shared" si="19"/>
        <v>3523180.5</v>
      </c>
      <c r="X191" s="1">
        <f t="shared" si="20"/>
        <v>19479710.524999999</v>
      </c>
    </row>
    <row r="192" spans="1:24">
      <c r="A192">
        <v>2021</v>
      </c>
      <c r="B192" t="s">
        <v>250</v>
      </c>
      <c r="C192" t="s">
        <v>249</v>
      </c>
      <c r="D192" t="s">
        <v>248</v>
      </c>
      <c r="E192" t="s">
        <v>0</v>
      </c>
      <c r="F192" t="s">
        <v>0</v>
      </c>
      <c r="G192" t="s">
        <v>0</v>
      </c>
      <c r="H192" s="11">
        <v>499.86099999999999</v>
      </c>
      <c r="I192" s="11">
        <v>33.667000000000002</v>
      </c>
      <c r="J192" s="11">
        <v>28.857000000000003</v>
      </c>
      <c r="K192" s="11">
        <v>0</v>
      </c>
      <c r="L192" s="11">
        <v>0</v>
      </c>
      <c r="M192" s="12">
        <v>16123</v>
      </c>
      <c r="N192" s="12">
        <v>0</v>
      </c>
      <c r="O192" s="12">
        <v>10390</v>
      </c>
      <c r="P192" s="12">
        <v>19049</v>
      </c>
      <c r="Q192" s="12">
        <v>0</v>
      </c>
      <c r="R192" s="1">
        <f t="shared" si="14"/>
        <v>8059258.9029999999</v>
      </c>
      <c r="S192" s="1">
        <f t="shared" si="15"/>
        <v>0</v>
      </c>
      <c r="T192" s="1">
        <f t="shared" si="16"/>
        <v>299824.23000000004</v>
      </c>
      <c r="U192" s="1">
        <f t="shared" si="17"/>
        <v>0</v>
      </c>
      <c r="V192" s="1">
        <f t="shared" si="18"/>
        <v>0</v>
      </c>
      <c r="W192" s="1">
        <f t="shared" si="19"/>
        <v>299824.23000000004</v>
      </c>
      <c r="X192" s="1">
        <f t="shared" si="20"/>
        <v>8359083.1330000004</v>
      </c>
    </row>
    <row r="193" spans="1:24">
      <c r="A193">
        <v>2021</v>
      </c>
      <c r="B193" t="s">
        <v>247</v>
      </c>
      <c r="C193" t="s">
        <v>246</v>
      </c>
      <c r="D193" t="s">
        <v>245</v>
      </c>
      <c r="E193" t="s">
        <v>0</v>
      </c>
      <c r="F193" t="s">
        <v>0</v>
      </c>
      <c r="G193" t="s">
        <v>0</v>
      </c>
      <c r="H193" s="11">
        <v>326.05400000000003</v>
      </c>
      <c r="I193" s="11">
        <v>12.794</v>
      </c>
      <c r="J193" s="11">
        <v>21.512999999999998</v>
      </c>
      <c r="K193" s="11">
        <v>5.05</v>
      </c>
      <c r="L193" s="11">
        <v>0</v>
      </c>
      <c r="M193" s="12">
        <v>16123</v>
      </c>
      <c r="N193" s="12">
        <v>0</v>
      </c>
      <c r="O193" s="12">
        <v>10390</v>
      </c>
      <c r="P193" s="12">
        <v>19049</v>
      </c>
      <c r="Q193" s="12">
        <v>0</v>
      </c>
      <c r="R193" s="1">
        <f t="shared" si="14"/>
        <v>5256968.6420000009</v>
      </c>
      <c r="S193" s="1">
        <f t="shared" si="15"/>
        <v>0</v>
      </c>
      <c r="T193" s="1">
        <f t="shared" si="16"/>
        <v>223520.06999999998</v>
      </c>
      <c r="U193" s="1">
        <f t="shared" si="17"/>
        <v>96197.45</v>
      </c>
      <c r="V193" s="1">
        <f t="shared" si="18"/>
        <v>0</v>
      </c>
      <c r="W193" s="1">
        <f t="shared" si="19"/>
        <v>319717.51999999996</v>
      </c>
      <c r="X193" s="1">
        <f t="shared" si="20"/>
        <v>5576686.1620000005</v>
      </c>
    </row>
    <row r="194" spans="1:24">
      <c r="A194">
        <v>2021</v>
      </c>
      <c r="B194" t="s">
        <v>244</v>
      </c>
      <c r="C194" t="s">
        <v>243</v>
      </c>
      <c r="D194" t="s">
        <v>242</v>
      </c>
      <c r="E194" t="s">
        <v>241</v>
      </c>
      <c r="F194" t="s">
        <v>0</v>
      </c>
      <c r="G194" t="s">
        <v>0</v>
      </c>
      <c r="H194" s="11">
        <v>315.42499999999995</v>
      </c>
      <c r="I194" s="11">
        <v>21.25</v>
      </c>
      <c r="J194" s="11">
        <v>0</v>
      </c>
      <c r="K194" s="11">
        <v>0</v>
      </c>
      <c r="L194" s="11">
        <v>0</v>
      </c>
      <c r="M194" s="12">
        <v>16123</v>
      </c>
      <c r="N194" s="12">
        <v>0</v>
      </c>
      <c r="O194" s="12">
        <v>10390</v>
      </c>
      <c r="P194" s="12">
        <v>19049</v>
      </c>
      <c r="Q194" s="12">
        <v>0</v>
      </c>
      <c r="R194" s="1">
        <f t="shared" ref="R194:R257" si="21">H194*M194</f>
        <v>5085597.2749999994</v>
      </c>
      <c r="S194" s="1">
        <f t="shared" ref="S194:S257" si="22">I194*N194</f>
        <v>0</v>
      </c>
      <c r="T194" s="1">
        <f t="shared" ref="T194:T257" si="23">J194*O194</f>
        <v>0</v>
      </c>
      <c r="U194" s="1">
        <f t="shared" ref="U194:U257" si="24">K194*P194</f>
        <v>0</v>
      </c>
      <c r="V194" s="1">
        <f t="shared" ref="V194:V257" si="25">L194*Q194</f>
        <v>0</v>
      </c>
      <c r="W194" s="1">
        <f t="shared" ref="W194:W257" si="26">SUM(T194:V194)</f>
        <v>0</v>
      </c>
      <c r="X194" s="1">
        <f t="shared" ref="X194:X257" si="27">SUM(R194,W194)</f>
        <v>5085597.2749999994</v>
      </c>
    </row>
    <row r="195" spans="1:24">
      <c r="A195">
        <v>2021</v>
      </c>
      <c r="B195" t="s">
        <v>240</v>
      </c>
      <c r="C195" t="s">
        <v>239</v>
      </c>
      <c r="D195" t="s">
        <v>238</v>
      </c>
      <c r="E195" t="s">
        <v>111</v>
      </c>
      <c r="F195" t="s">
        <v>0</v>
      </c>
      <c r="G195" t="s">
        <v>0</v>
      </c>
      <c r="H195" s="11">
        <v>353.99899999999997</v>
      </c>
      <c r="I195" s="11">
        <v>30.047000000000001</v>
      </c>
      <c r="J195" s="11">
        <v>14.618</v>
      </c>
      <c r="K195" s="11">
        <v>0</v>
      </c>
      <c r="L195" s="11">
        <v>0</v>
      </c>
      <c r="M195" s="12">
        <v>16123</v>
      </c>
      <c r="N195" s="12">
        <v>0</v>
      </c>
      <c r="O195" s="12">
        <v>10390</v>
      </c>
      <c r="P195" s="12">
        <v>19049</v>
      </c>
      <c r="Q195" s="12">
        <v>0</v>
      </c>
      <c r="R195" s="1">
        <f t="shared" si="21"/>
        <v>5707525.8769999994</v>
      </c>
      <c r="S195" s="1">
        <f t="shared" si="22"/>
        <v>0</v>
      </c>
      <c r="T195" s="1">
        <f t="shared" si="23"/>
        <v>151881.01999999999</v>
      </c>
      <c r="U195" s="1">
        <f t="shared" si="24"/>
        <v>0</v>
      </c>
      <c r="V195" s="1">
        <f t="shared" si="25"/>
        <v>0</v>
      </c>
      <c r="W195" s="1">
        <f t="shared" si="26"/>
        <v>151881.01999999999</v>
      </c>
      <c r="X195" s="1">
        <f t="shared" si="27"/>
        <v>5859406.8969999989</v>
      </c>
    </row>
    <row r="196" spans="1:24">
      <c r="A196">
        <v>2021</v>
      </c>
      <c r="B196" t="s">
        <v>237</v>
      </c>
      <c r="C196" t="s">
        <v>236</v>
      </c>
      <c r="D196" t="s">
        <v>235</v>
      </c>
      <c r="E196" t="s">
        <v>0</v>
      </c>
      <c r="F196" t="s">
        <v>0</v>
      </c>
      <c r="G196" t="s">
        <v>0</v>
      </c>
      <c r="H196" s="11">
        <v>319.47500000000002</v>
      </c>
      <c r="I196" s="11">
        <v>27.45</v>
      </c>
      <c r="J196" s="11">
        <v>1</v>
      </c>
      <c r="K196" s="11">
        <v>0</v>
      </c>
      <c r="L196" s="11">
        <v>0</v>
      </c>
      <c r="M196" s="12">
        <v>16123</v>
      </c>
      <c r="N196" s="12">
        <v>0</v>
      </c>
      <c r="O196" s="12">
        <v>10390</v>
      </c>
      <c r="P196" s="12">
        <v>19049</v>
      </c>
      <c r="Q196" s="12">
        <v>0</v>
      </c>
      <c r="R196" s="1">
        <f t="shared" si="21"/>
        <v>5150895.4250000007</v>
      </c>
      <c r="S196" s="1">
        <f t="shared" si="22"/>
        <v>0</v>
      </c>
      <c r="T196" s="1">
        <f t="shared" si="23"/>
        <v>10390</v>
      </c>
      <c r="U196" s="1">
        <f t="shared" si="24"/>
        <v>0</v>
      </c>
      <c r="V196" s="1">
        <f t="shared" si="25"/>
        <v>0</v>
      </c>
      <c r="W196" s="1">
        <f t="shared" si="26"/>
        <v>10390</v>
      </c>
      <c r="X196" s="1">
        <f t="shared" si="27"/>
        <v>5161285.4250000007</v>
      </c>
    </row>
    <row r="197" spans="1:24">
      <c r="A197">
        <v>2021</v>
      </c>
      <c r="B197" t="s">
        <v>234</v>
      </c>
      <c r="C197" t="s">
        <v>233</v>
      </c>
      <c r="D197" t="s">
        <v>232</v>
      </c>
      <c r="E197" t="s">
        <v>231</v>
      </c>
      <c r="F197" t="s">
        <v>0</v>
      </c>
      <c r="G197" t="s">
        <v>0</v>
      </c>
      <c r="H197" s="11">
        <v>1152.5910000000001</v>
      </c>
      <c r="I197" s="11">
        <v>46.484999999999999</v>
      </c>
      <c r="J197" s="11">
        <v>8.7830000000000013</v>
      </c>
      <c r="K197" s="11">
        <v>143.91800000000003</v>
      </c>
      <c r="L197" s="11">
        <v>0</v>
      </c>
      <c r="M197" s="12">
        <v>16123</v>
      </c>
      <c r="N197" s="12">
        <v>0</v>
      </c>
      <c r="O197" s="12">
        <v>10390</v>
      </c>
      <c r="P197" s="12">
        <v>19049</v>
      </c>
      <c r="Q197" s="12">
        <v>0</v>
      </c>
      <c r="R197" s="1">
        <f t="shared" si="21"/>
        <v>18583224.693000004</v>
      </c>
      <c r="S197" s="1">
        <f t="shared" si="22"/>
        <v>0</v>
      </c>
      <c r="T197" s="1">
        <f t="shared" si="23"/>
        <v>91255.37000000001</v>
      </c>
      <c r="U197" s="1">
        <f t="shared" si="24"/>
        <v>2741493.9820000008</v>
      </c>
      <c r="V197" s="1">
        <f t="shared" si="25"/>
        <v>0</v>
      </c>
      <c r="W197" s="1">
        <f t="shared" si="26"/>
        <v>2832749.3520000009</v>
      </c>
      <c r="X197" s="1">
        <f t="shared" si="27"/>
        <v>21415974.045000006</v>
      </c>
    </row>
    <row r="198" spans="1:24">
      <c r="A198">
        <v>2021</v>
      </c>
      <c r="B198" t="s">
        <v>230</v>
      </c>
      <c r="C198" t="s">
        <v>229</v>
      </c>
      <c r="D198" t="s">
        <v>228</v>
      </c>
      <c r="E198" t="s">
        <v>227</v>
      </c>
      <c r="F198" t="s">
        <v>0</v>
      </c>
      <c r="G198" t="s">
        <v>0</v>
      </c>
      <c r="H198" s="11">
        <v>791.15000000000009</v>
      </c>
      <c r="I198" s="11">
        <v>70.975000000000009</v>
      </c>
      <c r="J198" s="11">
        <v>46.674999999999997</v>
      </c>
      <c r="K198" s="11">
        <v>75.075000000000003</v>
      </c>
      <c r="L198" s="11">
        <v>0</v>
      </c>
      <c r="M198" s="12">
        <v>16123</v>
      </c>
      <c r="N198" s="12">
        <v>0</v>
      </c>
      <c r="O198" s="12">
        <v>10390</v>
      </c>
      <c r="P198" s="12">
        <v>19049</v>
      </c>
      <c r="Q198" s="12">
        <v>0</v>
      </c>
      <c r="R198" s="1">
        <f t="shared" si="21"/>
        <v>12755711.450000001</v>
      </c>
      <c r="S198" s="1">
        <f t="shared" si="22"/>
        <v>0</v>
      </c>
      <c r="T198" s="1">
        <f t="shared" si="23"/>
        <v>484953.24999999994</v>
      </c>
      <c r="U198" s="1">
        <f t="shared" si="24"/>
        <v>1430103.675</v>
      </c>
      <c r="V198" s="1">
        <f t="shared" si="25"/>
        <v>0</v>
      </c>
      <c r="W198" s="1">
        <f t="shared" si="26"/>
        <v>1915056.925</v>
      </c>
      <c r="X198" s="1">
        <f t="shared" si="27"/>
        <v>14670768.375000002</v>
      </c>
    </row>
    <row r="199" spans="1:24">
      <c r="A199">
        <v>2021</v>
      </c>
      <c r="B199" t="s">
        <v>226</v>
      </c>
      <c r="C199" t="s">
        <v>225</v>
      </c>
      <c r="D199" t="s">
        <v>224</v>
      </c>
      <c r="E199" t="s">
        <v>0</v>
      </c>
      <c r="F199" t="s">
        <v>0</v>
      </c>
      <c r="G199" t="s">
        <v>0</v>
      </c>
      <c r="H199" s="11">
        <v>392.34999999999997</v>
      </c>
      <c r="I199" s="11">
        <v>28.075000000000003</v>
      </c>
      <c r="J199" s="11">
        <v>22.35</v>
      </c>
      <c r="K199" s="11">
        <v>1.95</v>
      </c>
      <c r="L199" s="11">
        <v>0</v>
      </c>
      <c r="M199" s="12">
        <v>16123</v>
      </c>
      <c r="N199" s="12">
        <v>0</v>
      </c>
      <c r="O199" s="12">
        <v>10390</v>
      </c>
      <c r="P199" s="12">
        <v>19049</v>
      </c>
      <c r="Q199" s="12">
        <v>0</v>
      </c>
      <c r="R199" s="1">
        <f t="shared" si="21"/>
        <v>6325859.0499999998</v>
      </c>
      <c r="S199" s="1">
        <f t="shared" si="22"/>
        <v>0</v>
      </c>
      <c r="T199" s="1">
        <f t="shared" si="23"/>
        <v>232216.50000000003</v>
      </c>
      <c r="U199" s="1">
        <f t="shared" si="24"/>
        <v>37145.549999999996</v>
      </c>
      <c r="V199" s="1">
        <f t="shared" si="25"/>
        <v>0</v>
      </c>
      <c r="W199" s="1">
        <f t="shared" si="26"/>
        <v>269362.05000000005</v>
      </c>
      <c r="X199" s="1">
        <f t="shared" si="27"/>
        <v>6595221.0999999996</v>
      </c>
    </row>
    <row r="200" spans="1:24">
      <c r="A200">
        <v>2021</v>
      </c>
      <c r="B200" t="s">
        <v>223</v>
      </c>
      <c r="C200" t="s">
        <v>222</v>
      </c>
      <c r="D200" t="s">
        <v>221</v>
      </c>
      <c r="E200" t="s">
        <v>0</v>
      </c>
      <c r="F200" t="s">
        <v>0</v>
      </c>
      <c r="G200" t="s">
        <v>0</v>
      </c>
      <c r="H200" s="11">
        <v>450.77499999999998</v>
      </c>
      <c r="I200" s="11">
        <v>6.5750000000000002</v>
      </c>
      <c r="J200" s="11">
        <v>53.15</v>
      </c>
      <c r="K200" s="11">
        <v>7.6</v>
      </c>
      <c r="L200" s="11">
        <v>0</v>
      </c>
      <c r="M200" s="12">
        <v>16123</v>
      </c>
      <c r="N200" s="12">
        <v>0</v>
      </c>
      <c r="O200" s="12">
        <v>10390</v>
      </c>
      <c r="P200" s="12">
        <v>19049</v>
      </c>
      <c r="Q200" s="12">
        <v>0</v>
      </c>
      <c r="R200" s="1">
        <f t="shared" si="21"/>
        <v>7267845.3249999993</v>
      </c>
      <c r="S200" s="1">
        <f t="shared" si="22"/>
        <v>0</v>
      </c>
      <c r="T200" s="1">
        <f t="shared" si="23"/>
        <v>552228.5</v>
      </c>
      <c r="U200" s="1">
        <f t="shared" si="24"/>
        <v>144772.4</v>
      </c>
      <c r="V200" s="1">
        <f t="shared" si="25"/>
        <v>0</v>
      </c>
      <c r="W200" s="1">
        <f t="shared" si="26"/>
        <v>697000.9</v>
      </c>
      <c r="X200" s="1">
        <f t="shared" si="27"/>
        <v>7964846.2249999996</v>
      </c>
    </row>
    <row r="201" spans="1:24">
      <c r="A201">
        <v>2021</v>
      </c>
      <c r="B201" t="s">
        <v>220</v>
      </c>
      <c r="C201" t="s">
        <v>219</v>
      </c>
      <c r="D201" t="s">
        <v>218</v>
      </c>
      <c r="E201" t="s">
        <v>0</v>
      </c>
      <c r="F201" t="s">
        <v>0</v>
      </c>
      <c r="G201" t="s">
        <v>0</v>
      </c>
      <c r="H201" s="11">
        <v>467.97500000000002</v>
      </c>
      <c r="I201" s="11">
        <v>25.513999999999996</v>
      </c>
      <c r="J201" s="11">
        <v>16.795000000000002</v>
      </c>
      <c r="K201" s="11">
        <v>67.614999999999995</v>
      </c>
      <c r="L201" s="11">
        <v>0</v>
      </c>
      <c r="M201" s="12">
        <v>16123</v>
      </c>
      <c r="N201" s="12">
        <v>0</v>
      </c>
      <c r="O201" s="12">
        <v>10390</v>
      </c>
      <c r="P201" s="12">
        <v>19049</v>
      </c>
      <c r="Q201" s="12">
        <v>0</v>
      </c>
      <c r="R201" s="1">
        <f t="shared" si="21"/>
        <v>7545160.9250000007</v>
      </c>
      <c r="S201" s="1">
        <f t="shared" si="22"/>
        <v>0</v>
      </c>
      <c r="T201" s="1">
        <f t="shared" si="23"/>
        <v>174500.05000000002</v>
      </c>
      <c r="U201" s="1">
        <f t="shared" si="24"/>
        <v>1287998.135</v>
      </c>
      <c r="V201" s="1">
        <f t="shared" si="25"/>
        <v>0</v>
      </c>
      <c r="W201" s="1">
        <f t="shared" si="26"/>
        <v>1462498.1850000001</v>
      </c>
      <c r="X201" s="1">
        <f t="shared" si="27"/>
        <v>9007659.1100000013</v>
      </c>
    </row>
    <row r="202" spans="1:24">
      <c r="A202">
        <v>2021</v>
      </c>
      <c r="B202" t="s">
        <v>217</v>
      </c>
      <c r="C202" t="s">
        <v>216</v>
      </c>
      <c r="D202" t="s">
        <v>215</v>
      </c>
      <c r="E202" t="s">
        <v>0</v>
      </c>
      <c r="F202" t="s">
        <v>0</v>
      </c>
      <c r="G202" t="s">
        <v>0</v>
      </c>
      <c r="H202" s="11">
        <v>459.15000000000003</v>
      </c>
      <c r="I202" s="11">
        <v>2.2250000000000001</v>
      </c>
      <c r="J202" s="11">
        <v>54.6</v>
      </c>
      <c r="K202" s="11">
        <v>37.950000000000003</v>
      </c>
      <c r="L202" s="11">
        <v>0</v>
      </c>
      <c r="M202" s="12">
        <v>16123</v>
      </c>
      <c r="N202" s="12">
        <v>0</v>
      </c>
      <c r="O202" s="12">
        <v>10390</v>
      </c>
      <c r="P202" s="12">
        <v>19049</v>
      </c>
      <c r="Q202" s="12">
        <v>0</v>
      </c>
      <c r="R202" s="1">
        <f t="shared" si="21"/>
        <v>7402875.4500000002</v>
      </c>
      <c r="S202" s="1">
        <f t="shared" si="22"/>
        <v>0</v>
      </c>
      <c r="T202" s="1">
        <f t="shared" si="23"/>
        <v>567294</v>
      </c>
      <c r="U202" s="1">
        <f t="shared" si="24"/>
        <v>722909.55</v>
      </c>
      <c r="V202" s="1">
        <f t="shared" si="25"/>
        <v>0</v>
      </c>
      <c r="W202" s="1">
        <f t="shared" si="26"/>
        <v>1290203.55</v>
      </c>
      <c r="X202" s="1">
        <f t="shared" si="27"/>
        <v>8693079</v>
      </c>
    </row>
    <row r="203" spans="1:24">
      <c r="A203">
        <v>2021</v>
      </c>
      <c r="B203" t="s">
        <v>214</v>
      </c>
      <c r="C203" t="s">
        <v>213</v>
      </c>
      <c r="D203" t="s">
        <v>212</v>
      </c>
      <c r="E203" t="s">
        <v>0</v>
      </c>
      <c r="F203" t="s">
        <v>0</v>
      </c>
      <c r="G203" t="s">
        <v>0</v>
      </c>
      <c r="H203" s="11">
        <v>519.82000000000005</v>
      </c>
      <c r="I203" s="11">
        <v>30.256</v>
      </c>
      <c r="J203" s="11">
        <v>18.948999999999998</v>
      </c>
      <c r="K203" s="11">
        <v>62.768999999999998</v>
      </c>
      <c r="L203" s="11">
        <v>0</v>
      </c>
      <c r="M203" s="12">
        <v>16123</v>
      </c>
      <c r="N203" s="12">
        <v>0</v>
      </c>
      <c r="O203" s="12">
        <v>10390</v>
      </c>
      <c r="P203" s="12">
        <v>19049</v>
      </c>
      <c r="Q203" s="12">
        <v>0</v>
      </c>
      <c r="R203" s="1">
        <f t="shared" si="21"/>
        <v>8381057.8600000013</v>
      </c>
      <c r="S203" s="1">
        <f t="shared" si="22"/>
        <v>0</v>
      </c>
      <c r="T203" s="1">
        <f t="shared" si="23"/>
        <v>196880.11</v>
      </c>
      <c r="U203" s="1">
        <f t="shared" si="24"/>
        <v>1195686.6809999999</v>
      </c>
      <c r="V203" s="1">
        <f t="shared" si="25"/>
        <v>0</v>
      </c>
      <c r="W203" s="1">
        <f t="shared" si="26"/>
        <v>1392566.7909999997</v>
      </c>
      <c r="X203" s="1">
        <f t="shared" si="27"/>
        <v>9773624.6510000005</v>
      </c>
    </row>
    <row r="204" spans="1:24">
      <c r="A204">
        <v>2021</v>
      </c>
      <c r="B204" t="s">
        <v>211</v>
      </c>
      <c r="C204" t="s">
        <v>210</v>
      </c>
      <c r="D204" t="s">
        <v>209</v>
      </c>
      <c r="E204" t="s">
        <v>0</v>
      </c>
      <c r="F204" t="s">
        <v>0</v>
      </c>
      <c r="G204" t="s">
        <v>0</v>
      </c>
      <c r="H204" s="11">
        <v>443.24999999999994</v>
      </c>
      <c r="I204" s="11">
        <v>21.65</v>
      </c>
      <c r="J204" s="11">
        <v>4</v>
      </c>
      <c r="K204" s="11">
        <v>35.85</v>
      </c>
      <c r="L204" s="11">
        <v>0</v>
      </c>
      <c r="M204" s="12">
        <v>16123</v>
      </c>
      <c r="N204" s="12">
        <v>0</v>
      </c>
      <c r="O204" s="12">
        <v>10390</v>
      </c>
      <c r="P204" s="12">
        <v>19049</v>
      </c>
      <c r="Q204" s="12">
        <v>0</v>
      </c>
      <c r="R204" s="1">
        <f t="shared" si="21"/>
        <v>7146519.7499999991</v>
      </c>
      <c r="S204" s="1">
        <f t="shared" si="22"/>
        <v>0</v>
      </c>
      <c r="T204" s="1">
        <f t="shared" si="23"/>
        <v>41560</v>
      </c>
      <c r="U204" s="1">
        <f t="shared" si="24"/>
        <v>682906.65</v>
      </c>
      <c r="V204" s="1">
        <f t="shared" si="25"/>
        <v>0</v>
      </c>
      <c r="W204" s="1">
        <f t="shared" si="26"/>
        <v>724466.65</v>
      </c>
      <c r="X204" s="1">
        <f t="shared" si="27"/>
        <v>7870986.3999999994</v>
      </c>
    </row>
    <row r="205" spans="1:24">
      <c r="A205">
        <v>2021</v>
      </c>
      <c r="B205" t="s">
        <v>208</v>
      </c>
      <c r="C205" t="s">
        <v>207</v>
      </c>
      <c r="D205" t="s">
        <v>206</v>
      </c>
      <c r="E205" t="s">
        <v>0</v>
      </c>
      <c r="F205" t="s">
        <v>0</v>
      </c>
      <c r="G205" t="s">
        <v>0</v>
      </c>
      <c r="H205" s="11">
        <v>588.74400000000003</v>
      </c>
      <c r="I205" s="11">
        <v>22.102</v>
      </c>
      <c r="J205" s="11">
        <v>2</v>
      </c>
      <c r="K205" s="11">
        <v>80.075999999999993</v>
      </c>
      <c r="L205" s="11">
        <v>0</v>
      </c>
      <c r="M205" s="12">
        <v>16123</v>
      </c>
      <c r="N205" s="12">
        <v>0</v>
      </c>
      <c r="O205" s="12">
        <v>10390</v>
      </c>
      <c r="P205" s="12">
        <v>19049</v>
      </c>
      <c r="Q205" s="12">
        <v>0</v>
      </c>
      <c r="R205" s="1">
        <f t="shared" si="21"/>
        <v>9492319.5120000001</v>
      </c>
      <c r="S205" s="1">
        <f t="shared" si="22"/>
        <v>0</v>
      </c>
      <c r="T205" s="1">
        <f t="shared" si="23"/>
        <v>20780</v>
      </c>
      <c r="U205" s="1">
        <f t="shared" si="24"/>
        <v>1525367.7239999999</v>
      </c>
      <c r="V205" s="1">
        <f t="shared" si="25"/>
        <v>0</v>
      </c>
      <c r="W205" s="1">
        <f t="shared" si="26"/>
        <v>1546147.7239999999</v>
      </c>
      <c r="X205" s="1">
        <f t="shared" si="27"/>
        <v>11038467.236</v>
      </c>
    </row>
    <row r="206" spans="1:24">
      <c r="A206">
        <v>2021</v>
      </c>
      <c r="B206" t="s">
        <v>205</v>
      </c>
      <c r="C206" t="s">
        <v>204</v>
      </c>
      <c r="D206" t="s">
        <v>138</v>
      </c>
      <c r="E206" t="s">
        <v>0</v>
      </c>
      <c r="F206" t="s">
        <v>0</v>
      </c>
      <c r="G206" t="s">
        <v>0</v>
      </c>
      <c r="H206" s="11">
        <v>312.5</v>
      </c>
      <c r="I206" s="11">
        <v>19.024999999999999</v>
      </c>
      <c r="J206" s="11">
        <v>0</v>
      </c>
      <c r="K206" s="11">
        <v>0</v>
      </c>
      <c r="L206" s="11">
        <v>0</v>
      </c>
      <c r="M206" s="12">
        <v>16123</v>
      </c>
      <c r="N206" s="12">
        <v>0</v>
      </c>
      <c r="O206" s="12">
        <v>10390</v>
      </c>
      <c r="P206" s="12">
        <v>19049</v>
      </c>
      <c r="Q206" s="12">
        <v>0</v>
      </c>
      <c r="R206" s="1">
        <f t="shared" si="21"/>
        <v>5038437.5</v>
      </c>
      <c r="S206" s="1">
        <f t="shared" si="22"/>
        <v>0</v>
      </c>
      <c r="T206" s="1">
        <f t="shared" si="23"/>
        <v>0</v>
      </c>
      <c r="U206" s="1">
        <f t="shared" si="24"/>
        <v>0</v>
      </c>
      <c r="V206" s="1">
        <f t="shared" si="25"/>
        <v>0</v>
      </c>
      <c r="W206" s="1">
        <f t="shared" si="26"/>
        <v>0</v>
      </c>
      <c r="X206" s="1">
        <f t="shared" si="27"/>
        <v>5038437.5</v>
      </c>
    </row>
    <row r="207" spans="1:24">
      <c r="A207">
        <v>2021</v>
      </c>
      <c r="B207" t="s">
        <v>203</v>
      </c>
      <c r="C207" t="s">
        <v>202</v>
      </c>
      <c r="D207" t="s">
        <v>201</v>
      </c>
      <c r="E207" t="s">
        <v>0</v>
      </c>
      <c r="F207" t="s">
        <v>0</v>
      </c>
      <c r="G207" t="s">
        <v>0</v>
      </c>
      <c r="H207" s="11">
        <v>446.46600000000001</v>
      </c>
      <c r="I207" s="11">
        <v>5.0259999999999998</v>
      </c>
      <c r="J207" s="11">
        <v>16.718</v>
      </c>
      <c r="K207" s="11">
        <v>44.537999999999997</v>
      </c>
      <c r="L207" s="11">
        <v>0</v>
      </c>
      <c r="M207" s="12">
        <v>16123</v>
      </c>
      <c r="N207" s="12">
        <v>0</v>
      </c>
      <c r="O207" s="12">
        <v>10390</v>
      </c>
      <c r="P207" s="12">
        <v>19049</v>
      </c>
      <c r="Q207" s="12">
        <v>0</v>
      </c>
      <c r="R207" s="1">
        <f t="shared" si="21"/>
        <v>7198371.318</v>
      </c>
      <c r="S207" s="1">
        <f t="shared" si="22"/>
        <v>0</v>
      </c>
      <c r="T207" s="1">
        <f t="shared" si="23"/>
        <v>173700.02</v>
      </c>
      <c r="U207" s="1">
        <f t="shared" si="24"/>
        <v>848404.36199999996</v>
      </c>
      <c r="V207" s="1">
        <f t="shared" si="25"/>
        <v>0</v>
      </c>
      <c r="W207" s="1">
        <f t="shared" si="26"/>
        <v>1022104.382</v>
      </c>
      <c r="X207" s="1">
        <f t="shared" si="27"/>
        <v>8220475.7000000002</v>
      </c>
    </row>
    <row r="208" spans="1:24">
      <c r="A208">
        <v>2021</v>
      </c>
      <c r="B208" t="s">
        <v>200</v>
      </c>
      <c r="C208" t="s">
        <v>199</v>
      </c>
      <c r="D208" t="s">
        <v>198</v>
      </c>
      <c r="E208" t="s">
        <v>197</v>
      </c>
      <c r="F208" t="s">
        <v>196</v>
      </c>
      <c r="G208" t="s">
        <v>0</v>
      </c>
      <c r="H208" s="11">
        <v>581.87699999999995</v>
      </c>
      <c r="I208" s="11">
        <v>21.975999999999999</v>
      </c>
      <c r="J208" s="11">
        <v>66.314999999999998</v>
      </c>
      <c r="K208" s="11">
        <v>31.927999999999997</v>
      </c>
      <c r="L208" s="11">
        <v>0</v>
      </c>
      <c r="M208" s="12">
        <v>16123</v>
      </c>
      <c r="N208" s="12">
        <v>0</v>
      </c>
      <c r="O208" s="12">
        <v>10390</v>
      </c>
      <c r="P208" s="12">
        <v>19049</v>
      </c>
      <c r="Q208" s="12">
        <v>0</v>
      </c>
      <c r="R208" s="1">
        <f t="shared" si="21"/>
        <v>9381602.8709999993</v>
      </c>
      <c r="S208" s="1">
        <f t="shared" si="22"/>
        <v>0</v>
      </c>
      <c r="T208" s="1">
        <f t="shared" si="23"/>
        <v>689012.85</v>
      </c>
      <c r="U208" s="1">
        <f t="shared" si="24"/>
        <v>608196.47199999995</v>
      </c>
      <c r="V208" s="1">
        <f t="shared" si="25"/>
        <v>0</v>
      </c>
      <c r="W208" s="1">
        <f t="shared" si="26"/>
        <v>1297209.3219999999</v>
      </c>
      <c r="X208" s="1">
        <f t="shared" si="27"/>
        <v>10678812.193</v>
      </c>
    </row>
    <row r="209" spans="1:24">
      <c r="A209">
        <v>2021</v>
      </c>
      <c r="B209" t="s">
        <v>195</v>
      </c>
      <c r="C209" t="s">
        <v>194</v>
      </c>
      <c r="D209" t="s">
        <v>193</v>
      </c>
      <c r="E209" t="s">
        <v>0</v>
      </c>
      <c r="F209" t="s">
        <v>0</v>
      </c>
      <c r="G209" t="s">
        <v>0</v>
      </c>
      <c r="H209" s="11">
        <v>683.66700000000003</v>
      </c>
      <c r="I209" s="11">
        <v>29.435000000000002</v>
      </c>
      <c r="J209" s="11">
        <v>62.515999999999998</v>
      </c>
      <c r="K209" s="11">
        <v>0</v>
      </c>
      <c r="L209" s="11">
        <v>0</v>
      </c>
      <c r="M209" s="12">
        <v>16123</v>
      </c>
      <c r="N209" s="12">
        <v>0</v>
      </c>
      <c r="O209" s="12">
        <v>10390</v>
      </c>
      <c r="P209" s="12">
        <v>19049</v>
      </c>
      <c r="Q209" s="12">
        <v>0</v>
      </c>
      <c r="R209" s="1">
        <f t="shared" si="21"/>
        <v>11022763.041000001</v>
      </c>
      <c r="S209" s="1">
        <f t="shared" si="22"/>
        <v>0</v>
      </c>
      <c r="T209" s="1">
        <f t="shared" si="23"/>
        <v>649541.24</v>
      </c>
      <c r="U209" s="1">
        <f t="shared" si="24"/>
        <v>0</v>
      </c>
      <c r="V209" s="1">
        <f t="shared" si="25"/>
        <v>0</v>
      </c>
      <c r="W209" s="1">
        <f t="shared" si="26"/>
        <v>649541.24</v>
      </c>
      <c r="X209" s="1">
        <f t="shared" si="27"/>
        <v>11672304.281000001</v>
      </c>
    </row>
    <row r="210" spans="1:24">
      <c r="A210">
        <v>2021</v>
      </c>
      <c r="B210" t="s">
        <v>192</v>
      </c>
      <c r="C210" t="s">
        <v>191</v>
      </c>
      <c r="D210" t="s">
        <v>190</v>
      </c>
      <c r="E210" t="s">
        <v>0</v>
      </c>
      <c r="F210" t="s">
        <v>0</v>
      </c>
      <c r="G210" t="s">
        <v>0</v>
      </c>
      <c r="H210" s="11">
        <v>585.53499999999997</v>
      </c>
      <c r="I210" s="11">
        <v>28.243000000000002</v>
      </c>
      <c r="J210" s="11">
        <v>0.56799999999999995</v>
      </c>
      <c r="K210" s="11">
        <v>61.406999999999996</v>
      </c>
      <c r="L210" s="11">
        <v>0</v>
      </c>
      <c r="M210" s="12">
        <v>16123</v>
      </c>
      <c r="N210" s="12">
        <v>0</v>
      </c>
      <c r="O210" s="12">
        <v>10390</v>
      </c>
      <c r="P210" s="12">
        <v>19049</v>
      </c>
      <c r="Q210" s="12">
        <v>0</v>
      </c>
      <c r="R210" s="1">
        <f t="shared" si="21"/>
        <v>9440580.8049999997</v>
      </c>
      <c r="S210" s="1">
        <f t="shared" si="22"/>
        <v>0</v>
      </c>
      <c r="T210" s="1">
        <f t="shared" si="23"/>
        <v>5901.5199999999995</v>
      </c>
      <c r="U210" s="1">
        <f t="shared" si="24"/>
        <v>1169741.943</v>
      </c>
      <c r="V210" s="1">
        <f t="shared" si="25"/>
        <v>0</v>
      </c>
      <c r="W210" s="1">
        <f t="shared" si="26"/>
        <v>1175643.463</v>
      </c>
      <c r="X210" s="1">
        <f t="shared" si="27"/>
        <v>10616224.267999999</v>
      </c>
    </row>
    <row r="211" spans="1:24">
      <c r="A211">
        <v>2021</v>
      </c>
      <c r="B211" t="s">
        <v>189</v>
      </c>
      <c r="C211" t="s">
        <v>188</v>
      </c>
      <c r="D211" t="s">
        <v>187</v>
      </c>
      <c r="E211" t="s">
        <v>0</v>
      </c>
      <c r="F211" t="s">
        <v>0</v>
      </c>
      <c r="G211" t="s">
        <v>0</v>
      </c>
      <c r="H211" s="11">
        <v>744.83</v>
      </c>
      <c r="I211" s="11">
        <v>52.853999999999999</v>
      </c>
      <c r="J211" s="11">
        <v>45.683999999999997</v>
      </c>
      <c r="K211" s="11">
        <v>71.412999999999997</v>
      </c>
      <c r="L211" s="11">
        <v>0</v>
      </c>
      <c r="M211" s="12">
        <v>16123</v>
      </c>
      <c r="N211" s="12">
        <v>0</v>
      </c>
      <c r="O211" s="12">
        <v>10390</v>
      </c>
      <c r="P211" s="12">
        <v>19049</v>
      </c>
      <c r="Q211" s="12">
        <v>0</v>
      </c>
      <c r="R211" s="1">
        <f t="shared" si="21"/>
        <v>12008894.09</v>
      </c>
      <c r="S211" s="1">
        <f t="shared" si="22"/>
        <v>0</v>
      </c>
      <c r="T211" s="1">
        <f t="shared" si="23"/>
        <v>474656.75999999995</v>
      </c>
      <c r="U211" s="1">
        <f t="shared" si="24"/>
        <v>1360346.237</v>
      </c>
      <c r="V211" s="1">
        <f t="shared" si="25"/>
        <v>0</v>
      </c>
      <c r="W211" s="1">
        <f t="shared" si="26"/>
        <v>1835002.997</v>
      </c>
      <c r="X211" s="1">
        <f t="shared" si="27"/>
        <v>13843897.086999999</v>
      </c>
    </row>
    <row r="212" spans="1:24">
      <c r="A212">
        <v>2021</v>
      </c>
      <c r="B212" t="s">
        <v>186</v>
      </c>
      <c r="C212" t="s">
        <v>185</v>
      </c>
      <c r="D212" t="s">
        <v>184</v>
      </c>
      <c r="E212" t="s">
        <v>183</v>
      </c>
      <c r="F212" t="s">
        <v>0</v>
      </c>
      <c r="G212" t="s">
        <v>0</v>
      </c>
      <c r="H212" s="11">
        <v>578.97500000000002</v>
      </c>
      <c r="I212" s="11">
        <v>7.875</v>
      </c>
      <c r="J212" s="11">
        <v>28.625</v>
      </c>
      <c r="K212" s="11">
        <v>71.449999999999989</v>
      </c>
      <c r="L212" s="11">
        <v>0</v>
      </c>
      <c r="M212" s="12">
        <v>16123</v>
      </c>
      <c r="N212" s="12">
        <v>0</v>
      </c>
      <c r="O212" s="12">
        <v>10390</v>
      </c>
      <c r="P212" s="12">
        <v>19049</v>
      </c>
      <c r="Q212" s="12">
        <v>0</v>
      </c>
      <c r="R212" s="1">
        <f t="shared" si="21"/>
        <v>9334813.9250000007</v>
      </c>
      <c r="S212" s="1">
        <f t="shared" si="22"/>
        <v>0</v>
      </c>
      <c r="T212" s="1">
        <f t="shared" si="23"/>
        <v>297413.75</v>
      </c>
      <c r="U212" s="1">
        <f t="shared" si="24"/>
        <v>1361051.0499999998</v>
      </c>
      <c r="V212" s="1">
        <f t="shared" si="25"/>
        <v>0</v>
      </c>
      <c r="W212" s="1">
        <f t="shared" si="26"/>
        <v>1658464.7999999998</v>
      </c>
      <c r="X212" s="1">
        <f t="shared" si="27"/>
        <v>10993278.725000001</v>
      </c>
    </row>
    <row r="213" spans="1:24">
      <c r="A213">
        <v>2021</v>
      </c>
      <c r="B213" t="s">
        <v>182</v>
      </c>
      <c r="C213" t="s">
        <v>181</v>
      </c>
      <c r="D213" t="s">
        <v>180</v>
      </c>
      <c r="E213" t="s">
        <v>0</v>
      </c>
      <c r="F213" t="s">
        <v>0</v>
      </c>
      <c r="G213" t="s">
        <v>0</v>
      </c>
      <c r="H213" s="11">
        <v>242.608</v>
      </c>
      <c r="I213" s="11">
        <v>12.895</v>
      </c>
      <c r="J213" s="11">
        <v>6.843</v>
      </c>
      <c r="K213" s="11">
        <v>0</v>
      </c>
      <c r="L213" s="11">
        <v>0</v>
      </c>
      <c r="M213" s="12">
        <v>16123</v>
      </c>
      <c r="N213" s="12">
        <v>0</v>
      </c>
      <c r="O213" s="12">
        <v>10390</v>
      </c>
      <c r="P213" s="12">
        <v>19049</v>
      </c>
      <c r="Q213" s="12">
        <v>0</v>
      </c>
      <c r="R213" s="1">
        <f t="shared" si="21"/>
        <v>3911568.784</v>
      </c>
      <c r="S213" s="1">
        <f t="shared" si="22"/>
        <v>0</v>
      </c>
      <c r="T213" s="1">
        <f t="shared" si="23"/>
        <v>71098.77</v>
      </c>
      <c r="U213" s="1">
        <f t="shared" si="24"/>
        <v>0</v>
      </c>
      <c r="V213" s="1">
        <f t="shared" si="25"/>
        <v>0</v>
      </c>
      <c r="W213" s="1">
        <f t="shared" si="26"/>
        <v>71098.77</v>
      </c>
      <c r="X213" s="1">
        <f t="shared" si="27"/>
        <v>3982667.554</v>
      </c>
    </row>
    <row r="214" spans="1:24">
      <c r="A214">
        <v>2021</v>
      </c>
      <c r="B214" t="s">
        <v>179</v>
      </c>
      <c r="C214" t="s">
        <v>178</v>
      </c>
      <c r="D214" t="s">
        <v>177</v>
      </c>
      <c r="E214" t="s">
        <v>0</v>
      </c>
      <c r="F214" t="s">
        <v>0</v>
      </c>
      <c r="G214" t="s">
        <v>0</v>
      </c>
      <c r="H214" s="11">
        <v>738.62500000000011</v>
      </c>
      <c r="I214" s="11">
        <v>9.9499999999999993</v>
      </c>
      <c r="J214" s="11">
        <v>68.449999999999989</v>
      </c>
      <c r="K214" s="11">
        <v>58.474999999999994</v>
      </c>
      <c r="L214" s="11">
        <v>0</v>
      </c>
      <c r="M214" s="12">
        <v>16123</v>
      </c>
      <c r="N214" s="12">
        <v>0</v>
      </c>
      <c r="O214" s="12">
        <v>10390</v>
      </c>
      <c r="P214" s="12">
        <v>19049</v>
      </c>
      <c r="Q214" s="12">
        <v>0</v>
      </c>
      <c r="R214" s="1">
        <f t="shared" si="21"/>
        <v>11908850.875000002</v>
      </c>
      <c r="S214" s="1">
        <f t="shared" si="22"/>
        <v>0</v>
      </c>
      <c r="T214" s="1">
        <f t="shared" si="23"/>
        <v>711195.49999999988</v>
      </c>
      <c r="U214" s="1">
        <f t="shared" si="24"/>
        <v>1113890.2749999999</v>
      </c>
      <c r="V214" s="1">
        <f t="shared" si="25"/>
        <v>0</v>
      </c>
      <c r="W214" s="1">
        <f t="shared" si="26"/>
        <v>1825085.7749999999</v>
      </c>
      <c r="X214" s="1">
        <f t="shared" si="27"/>
        <v>13733936.650000002</v>
      </c>
    </row>
    <row r="215" spans="1:24">
      <c r="A215">
        <v>2021</v>
      </c>
      <c r="B215" t="s">
        <v>176</v>
      </c>
      <c r="C215" t="s">
        <v>175</v>
      </c>
      <c r="D215" t="s">
        <v>174</v>
      </c>
      <c r="E215" t="s">
        <v>0</v>
      </c>
      <c r="F215" t="s">
        <v>0</v>
      </c>
      <c r="G215" t="s">
        <v>0</v>
      </c>
      <c r="H215" s="11">
        <v>450.31</v>
      </c>
      <c r="I215" s="11">
        <v>10.59</v>
      </c>
      <c r="J215" s="11">
        <v>6.077</v>
      </c>
      <c r="K215" s="11">
        <v>25.744</v>
      </c>
      <c r="L215" s="11">
        <v>0</v>
      </c>
      <c r="M215" s="12">
        <v>16123</v>
      </c>
      <c r="N215" s="12">
        <v>0</v>
      </c>
      <c r="O215" s="12">
        <v>10390</v>
      </c>
      <c r="P215" s="12">
        <v>19049</v>
      </c>
      <c r="Q215" s="12">
        <v>0</v>
      </c>
      <c r="R215" s="1">
        <f t="shared" si="21"/>
        <v>7260348.1299999999</v>
      </c>
      <c r="S215" s="1">
        <f t="shared" si="22"/>
        <v>0</v>
      </c>
      <c r="T215" s="1">
        <f t="shared" si="23"/>
        <v>63140.03</v>
      </c>
      <c r="U215" s="1">
        <f t="shared" si="24"/>
        <v>490397.45600000001</v>
      </c>
      <c r="V215" s="1">
        <f t="shared" si="25"/>
        <v>0</v>
      </c>
      <c r="W215" s="1">
        <f t="shared" si="26"/>
        <v>553537.48600000003</v>
      </c>
      <c r="X215" s="1">
        <f t="shared" si="27"/>
        <v>7813885.6160000004</v>
      </c>
    </row>
    <row r="216" spans="1:24">
      <c r="A216">
        <v>2021</v>
      </c>
      <c r="B216" t="s">
        <v>173</v>
      </c>
      <c r="C216" t="s">
        <v>172</v>
      </c>
      <c r="D216" t="s">
        <v>171</v>
      </c>
      <c r="E216" t="s">
        <v>170</v>
      </c>
      <c r="F216" t="s">
        <v>0</v>
      </c>
      <c r="G216" t="s">
        <v>0</v>
      </c>
      <c r="H216" s="11">
        <v>520.875</v>
      </c>
      <c r="I216" s="11">
        <v>28.25</v>
      </c>
      <c r="J216" s="11">
        <v>2.3250000000000002</v>
      </c>
      <c r="K216" s="11">
        <v>58.65</v>
      </c>
      <c r="L216" s="11">
        <v>0</v>
      </c>
      <c r="M216" s="12">
        <v>16123</v>
      </c>
      <c r="N216" s="12">
        <v>0</v>
      </c>
      <c r="O216" s="12">
        <v>10390</v>
      </c>
      <c r="P216" s="12">
        <v>19049</v>
      </c>
      <c r="Q216" s="12">
        <v>0</v>
      </c>
      <c r="R216" s="1">
        <f t="shared" si="21"/>
        <v>8398067.625</v>
      </c>
      <c r="S216" s="1">
        <f t="shared" si="22"/>
        <v>0</v>
      </c>
      <c r="T216" s="1">
        <f t="shared" si="23"/>
        <v>24156.750000000004</v>
      </c>
      <c r="U216" s="1">
        <f t="shared" si="24"/>
        <v>1117223.8499999999</v>
      </c>
      <c r="V216" s="1">
        <f t="shared" si="25"/>
        <v>0</v>
      </c>
      <c r="W216" s="1">
        <f t="shared" si="26"/>
        <v>1141380.5999999999</v>
      </c>
      <c r="X216" s="1">
        <f t="shared" si="27"/>
        <v>9539448.2249999996</v>
      </c>
    </row>
    <row r="217" spans="1:24">
      <c r="A217">
        <v>2021</v>
      </c>
      <c r="B217" t="s">
        <v>169</v>
      </c>
      <c r="C217" t="s">
        <v>168</v>
      </c>
      <c r="D217" t="s">
        <v>167</v>
      </c>
      <c r="E217" t="s">
        <v>166</v>
      </c>
      <c r="F217" t="s">
        <v>0</v>
      </c>
      <c r="G217" t="s">
        <v>0</v>
      </c>
      <c r="H217" s="11">
        <v>713.49</v>
      </c>
      <c r="I217" s="11">
        <v>23.951000000000001</v>
      </c>
      <c r="J217" s="11">
        <v>18.484999999999999</v>
      </c>
      <c r="K217" s="11">
        <v>88.613</v>
      </c>
      <c r="L217" s="11">
        <v>0</v>
      </c>
      <c r="M217" s="12">
        <v>16123</v>
      </c>
      <c r="N217" s="12">
        <v>0</v>
      </c>
      <c r="O217" s="12">
        <v>10390</v>
      </c>
      <c r="P217" s="12">
        <v>19049</v>
      </c>
      <c r="Q217" s="12">
        <v>0</v>
      </c>
      <c r="R217" s="1">
        <f t="shared" si="21"/>
        <v>11503599.27</v>
      </c>
      <c r="S217" s="1">
        <f t="shared" si="22"/>
        <v>0</v>
      </c>
      <c r="T217" s="1">
        <f t="shared" si="23"/>
        <v>192059.15</v>
      </c>
      <c r="U217" s="1">
        <f t="shared" si="24"/>
        <v>1687989.037</v>
      </c>
      <c r="V217" s="1">
        <f t="shared" si="25"/>
        <v>0</v>
      </c>
      <c r="W217" s="1">
        <f t="shared" si="26"/>
        <v>1880048.1869999999</v>
      </c>
      <c r="X217" s="1">
        <f t="shared" si="27"/>
        <v>13383647.456999999</v>
      </c>
    </row>
    <row r="218" spans="1:24">
      <c r="A218">
        <v>2021</v>
      </c>
      <c r="B218" t="s">
        <v>165</v>
      </c>
      <c r="C218" t="s">
        <v>164</v>
      </c>
      <c r="D218" t="s">
        <v>163</v>
      </c>
      <c r="E218" t="s">
        <v>162</v>
      </c>
      <c r="F218" t="s">
        <v>0</v>
      </c>
      <c r="G218" t="s">
        <v>0</v>
      </c>
      <c r="H218" s="11">
        <v>612.00000000000011</v>
      </c>
      <c r="I218" s="11">
        <v>8.1</v>
      </c>
      <c r="J218" s="11">
        <v>14.349999999999998</v>
      </c>
      <c r="K218" s="11">
        <v>139.95000000000002</v>
      </c>
      <c r="L218" s="11">
        <v>0</v>
      </c>
      <c r="M218" s="12">
        <v>16123</v>
      </c>
      <c r="N218" s="12">
        <v>0</v>
      </c>
      <c r="O218" s="12">
        <v>10390</v>
      </c>
      <c r="P218" s="12">
        <v>19049</v>
      </c>
      <c r="Q218" s="12">
        <v>0</v>
      </c>
      <c r="R218" s="1">
        <f t="shared" si="21"/>
        <v>9867276.0000000019</v>
      </c>
      <c r="S218" s="1">
        <f t="shared" si="22"/>
        <v>0</v>
      </c>
      <c r="T218" s="1">
        <f t="shared" si="23"/>
        <v>149096.49999999997</v>
      </c>
      <c r="U218" s="1">
        <f t="shared" si="24"/>
        <v>2665907.5500000003</v>
      </c>
      <c r="V218" s="1">
        <f t="shared" si="25"/>
        <v>0</v>
      </c>
      <c r="W218" s="1">
        <f t="shared" si="26"/>
        <v>2815004.0500000003</v>
      </c>
      <c r="X218" s="1">
        <f t="shared" si="27"/>
        <v>12682280.050000003</v>
      </c>
    </row>
    <row r="219" spans="1:24">
      <c r="A219">
        <v>2021</v>
      </c>
      <c r="B219" t="s">
        <v>161</v>
      </c>
      <c r="C219" t="s">
        <v>160</v>
      </c>
      <c r="D219" t="s">
        <v>159</v>
      </c>
      <c r="E219" t="s">
        <v>0</v>
      </c>
      <c r="F219" t="s">
        <v>0</v>
      </c>
      <c r="G219" t="s">
        <v>0</v>
      </c>
      <c r="H219" s="11">
        <v>429.80799999999999</v>
      </c>
      <c r="I219" s="11">
        <v>34.021999999999998</v>
      </c>
      <c r="J219" s="11">
        <v>13.166</v>
      </c>
      <c r="K219" s="11">
        <v>0</v>
      </c>
      <c r="L219" s="11">
        <v>0</v>
      </c>
      <c r="M219" s="12">
        <v>16123</v>
      </c>
      <c r="N219" s="12">
        <v>0</v>
      </c>
      <c r="O219" s="12">
        <v>10390</v>
      </c>
      <c r="P219" s="12">
        <v>19049</v>
      </c>
      <c r="Q219" s="12">
        <v>0</v>
      </c>
      <c r="R219" s="1">
        <f t="shared" si="21"/>
        <v>6929794.3839999996</v>
      </c>
      <c r="S219" s="1">
        <f t="shared" si="22"/>
        <v>0</v>
      </c>
      <c r="T219" s="1">
        <f t="shared" si="23"/>
        <v>136794.74</v>
      </c>
      <c r="U219" s="1">
        <f t="shared" si="24"/>
        <v>0</v>
      </c>
      <c r="V219" s="1">
        <f t="shared" si="25"/>
        <v>0</v>
      </c>
      <c r="W219" s="1">
        <f t="shared" si="26"/>
        <v>136794.74</v>
      </c>
      <c r="X219" s="1">
        <f t="shared" si="27"/>
        <v>7066589.1239999998</v>
      </c>
    </row>
    <row r="220" spans="1:24">
      <c r="A220">
        <v>2021</v>
      </c>
      <c r="B220" t="s">
        <v>158</v>
      </c>
      <c r="C220" t="s">
        <v>157</v>
      </c>
      <c r="D220" t="s">
        <v>71</v>
      </c>
      <c r="E220" t="s">
        <v>156</v>
      </c>
      <c r="F220" t="s">
        <v>0</v>
      </c>
      <c r="G220" t="s">
        <v>0</v>
      </c>
      <c r="H220" s="11">
        <v>610.32499999999993</v>
      </c>
      <c r="I220" s="11">
        <v>32.224999999999994</v>
      </c>
      <c r="J220" s="11">
        <v>15.875</v>
      </c>
      <c r="K220" s="11">
        <v>25.1</v>
      </c>
      <c r="L220" s="11">
        <v>0</v>
      </c>
      <c r="M220" s="12">
        <v>16123</v>
      </c>
      <c r="N220" s="12">
        <v>0</v>
      </c>
      <c r="O220" s="12">
        <v>10390</v>
      </c>
      <c r="P220" s="12">
        <v>19049</v>
      </c>
      <c r="Q220" s="12">
        <v>0</v>
      </c>
      <c r="R220" s="1">
        <f t="shared" si="21"/>
        <v>9840269.9749999996</v>
      </c>
      <c r="S220" s="1">
        <f t="shared" si="22"/>
        <v>0</v>
      </c>
      <c r="T220" s="1">
        <f t="shared" si="23"/>
        <v>164941.25</v>
      </c>
      <c r="U220" s="1">
        <f t="shared" si="24"/>
        <v>478129.9</v>
      </c>
      <c r="V220" s="1">
        <f t="shared" si="25"/>
        <v>0</v>
      </c>
      <c r="W220" s="1">
        <f t="shared" si="26"/>
        <v>643071.15</v>
      </c>
      <c r="X220" s="1">
        <f t="shared" si="27"/>
        <v>10483341.125</v>
      </c>
    </row>
    <row r="221" spans="1:24">
      <c r="A221">
        <v>2021</v>
      </c>
      <c r="B221" t="s">
        <v>155</v>
      </c>
      <c r="C221" t="s">
        <v>154</v>
      </c>
      <c r="D221" t="s">
        <v>153</v>
      </c>
      <c r="E221" t="s">
        <v>0</v>
      </c>
      <c r="F221" t="s">
        <v>0</v>
      </c>
      <c r="G221" t="s">
        <v>0</v>
      </c>
      <c r="H221" s="11">
        <v>304.75</v>
      </c>
      <c r="I221" s="11">
        <v>6.2249999999999996</v>
      </c>
      <c r="J221" s="11">
        <v>6.9250000000000007</v>
      </c>
      <c r="K221" s="11">
        <v>65.474999999999994</v>
      </c>
      <c r="L221" s="11">
        <v>0</v>
      </c>
      <c r="M221" s="12">
        <v>16123</v>
      </c>
      <c r="N221" s="12">
        <v>0</v>
      </c>
      <c r="O221" s="12">
        <v>10390</v>
      </c>
      <c r="P221" s="12">
        <v>19049</v>
      </c>
      <c r="Q221" s="12">
        <v>0</v>
      </c>
      <c r="R221" s="1">
        <f t="shared" si="21"/>
        <v>4913484.25</v>
      </c>
      <c r="S221" s="1">
        <f t="shared" si="22"/>
        <v>0</v>
      </c>
      <c r="T221" s="1">
        <f t="shared" si="23"/>
        <v>71950.750000000015</v>
      </c>
      <c r="U221" s="1">
        <f t="shared" si="24"/>
        <v>1247233.2749999999</v>
      </c>
      <c r="V221" s="1">
        <f t="shared" si="25"/>
        <v>0</v>
      </c>
      <c r="W221" s="1">
        <f t="shared" si="26"/>
        <v>1319184.0249999999</v>
      </c>
      <c r="X221" s="1">
        <f t="shared" si="27"/>
        <v>6232668.2750000004</v>
      </c>
    </row>
    <row r="222" spans="1:24">
      <c r="A222">
        <v>2021</v>
      </c>
      <c r="B222" t="s">
        <v>152</v>
      </c>
      <c r="C222" t="s">
        <v>151</v>
      </c>
      <c r="D222" t="s">
        <v>150</v>
      </c>
      <c r="E222" t="s">
        <v>0</v>
      </c>
      <c r="F222" t="s">
        <v>0</v>
      </c>
      <c r="G222" t="s">
        <v>0</v>
      </c>
      <c r="H222" s="11">
        <v>590.39799999999991</v>
      </c>
      <c r="I222" s="11">
        <v>8.6189999999999998</v>
      </c>
      <c r="J222" s="11">
        <v>2.5939999999999999</v>
      </c>
      <c r="K222" s="11">
        <v>70.462000000000003</v>
      </c>
      <c r="L222" s="11">
        <v>0</v>
      </c>
      <c r="M222" s="12">
        <v>16123</v>
      </c>
      <c r="N222" s="12">
        <v>0</v>
      </c>
      <c r="O222" s="12">
        <v>10390</v>
      </c>
      <c r="P222" s="12">
        <v>19049</v>
      </c>
      <c r="Q222" s="12">
        <v>0</v>
      </c>
      <c r="R222" s="1">
        <f t="shared" si="21"/>
        <v>9518986.953999998</v>
      </c>
      <c r="S222" s="1">
        <f t="shared" si="22"/>
        <v>0</v>
      </c>
      <c r="T222" s="1">
        <f t="shared" si="23"/>
        <v>26951.66</v>
      </c>
      <c r="U222" s="1">
        <f t="shared" si="24"/>
        <v>1342230.638</v>
      </c>
      <c r="V222" s="1">
        <f t="shared" si="25"/>
        <v>0</v>
      </c>
      <c r="W222" s="1">
        <f t="shared" si="26"/>
        <v>1369182.298</v>
      </c>
      <c r="X222" s="1">
        <f t="shared" si="27"/>
        <v>10888169.251999998</v>
      </c>
    </row>
    <row r="223" spans="1:24">
      <c r="A223">
        <v>2021</v>
      </c>
      <c r="B223" t="s">
        <v>149</v>
      </c>
      <c r="C223" t="s">
        <v>148</v>
      </c>
      <c r="D223" t="s">
        <v>147</v>
      </c>
      <c r="E223" t="s">
        <v>146</v>
      </c>
      <c r="F223" t="s">
        <v>0</v>
      </c>
      <c r="G223" t="s">
        <v>0</v>
      </c>
      <c r="H223" s="11">
        <v>984.96199999999988</v>
      </c>
      <c r="I223" s="11">
        <v>34.864000000000004</v>
      </c>
      <c r="J223" s="11">
        <v>12.377000000000001</v>
      </c>
      <c r="K223" s="11">
        <v>84.135000000000005</v>
      </c>
      <c r="L223" s="11">
        <v>0</v>
      </c>
      <c r="M223" s="12">
        <v>16123</v>
      </c>
      <c r="N223" s="12">
        <v>0</v>
      </c>
      <c r="O223" s="12">
        <v>10390</v>
      </c>
      <c r="P223" s="12">
        <v>19049</v>
      </c>
      <c r="Q223" s="12">
        <v>0</v>
      </c>
      <c r="R223" s="1">
        <f t="shared" si="21"/>
        <v>15880542.325999998</v>
      </c>
      <c r="S223" s="1">
        <f t="shared" si="22"/>
        <v>0</v>
      </c>
      <c r="T223" s="1">
        <f t="shared" si="23"/>
        <v>128597.03000000001</v>
      </c>
      <c r="U223" s="1">
        <f t="shared" si="24"/>
        <v>1602687.615</v>
      </c>
      <c r="V223" s="1">
        <f t="shared" si="25"/>
        <v>0</v>
      </c>
      <c r="W223" s="1">
        <f t="shared" si="26"/>
        <v>1731284.645</v>
      </c>
      <c r="X223" s="1">
        <f t="shared" si="27"/>
        <v>17611826.970999997</v>
      </c>
    </row>
    <row r="224" spans="1:24">
      <c r="A224">
        <v>2021</v>
      </c>
      <c r="B224" t="s">
        <v>145</v>
      </c>
      <c r="C224" t="s">
        <v>144</v>
      </c>
      <c r="D224" t="s">
        <v>138</v>
      </c>
      <c r="E224" t="s">
        <v>0</v>
      </c>
      <c r="F224" t="s">
        <v>0</v>
      </c>
      <c r="G224" t="s">
        <v>0</v>
      </c>
      <c r="H224" s="11">
        <v>325.25</v>
      </c>
      <c r="I224" s="11">
        <v>35.799999999999997</v>
      </c>
      <c r="J224" s="11">
        <v>0</v>
      </c>
      <c r="K224" s="11">
        <v>0</v>
      </c>
      <c r="L224" s="11">
        <v>0</v>
      </c>
      <c r="M224" s="12">
        <v>16123</v>
      </c>
      <c r="N224" s="12">
        <v>0</v>
      </c>
      <c r="O224" s="12">
        <v>10390</v>
      </c>
      <c r="P224" s="12">
        <v>19049</v>
      </c>
      <c r="Q224" s="12">
        <v>0</v>
      </c>
      <c r="R224" s="1">
        <f t="shared" si="21"/>
        <v>5244005.75</v>
      </c>
      <c r="S224" s="1">
        <f t="shared" si="22"/>
        <v>0</v>
      </c>
      <c r="T224" s="1">
        <f t="shared" si="23"/>
        <v>0</v>
      </c>
      <c r="U224" s="1">
        <f t="shared" si="24"/>
        <v>0</v>
      </c>
      <c r="V224" s="1">
        <f t="shared" si="25"/>
        <v>0</v>
      </c>
      <c r="W224" s="1">
        <f t="shared" si="26"/>
        <v>0</v>
      </c>
      <c r="X224" s="1">
        <f t="shared" si="27"/>
        <v>5244005.75</v>
      </c>
    </row>
    <row r="225" spans="1:24">
      <c r="A225">
        <v>2021</v>
      </c>
      <c r="B225" t="s">
        <v>143</v>
      </c>
      <c r="C225" t="s">
        <v>142</v>
      </c>
      <c r="D225" t="s">
        <v>141</v>
      </c>
      <c r="E225" t="s">
        <v>0</v>
      </c>
      <c r="F225" t="s">
        <v>0</v>
      </c>
      <c r="G225" t="s">
        <v>0</v>
      </c>
      <c r="H225" s="11">
        <v>323.15500000000003</v>
      </c>
      <c r="I225" s="11">
        <v>14.667000000000002</v>
      </c>
      <c r="J225" s="11">
        <v>20.47</v>
      </c>
      <c r="K225" s="11">
        <v>16.814</v>
      </c>
      <c r="L225" s="11">
        <v>0</v>
      </c>
      <c r="M225" s="12">
        <v>16123</v>
      </c>
      <c r="N225" s="12">
        <v>0</v>
      </c>
      <c r="O225" s="12">
        <v>10390</v>
      </c>
      <c r="P225" s="12">
        <v>19049</v>
      </c>
      <c r="Q225" s="12">
        <v>0</v>
      </c>
      <c r="R225" s="1">
        <f t="shared" si="21"/>
        <v>5210228.0650000004</v>
      </c>
      <c r="S225" s="1">
        <f t="shared" si="22"/>
        <v>0</v>
      </c>
      <c r="T225" s="1">
        <f t="shared" si="23"/>
        <v>212683.3</v>
      </c>
      <c r="U225" s="1">
        <f t="shared" si="24"/>
        <v>320289.886</v>
      </c>
      <c r="V225" s="1">
        <f t="shared" si="25"/>
        <v>0</v>
      </c>
      <c r="W225" s="1">
        <f t="shared" si="26"/>
        <v>532973.18599999999</v>
      </c>
      <c r="X225" s="1">
        <f t="shared" si="27"/>
        <v>5743201.2510000002</v>
      </c>
    </row>
    <row r="226" spans="1:24">
      <c r="A226">
        <v>2021</v>
      </c>
      <c r="B226" t="s">
        <v>140</v>
      </c>
      <c r="C226" t="s">
        <v>139</v>
      </c>
      <c r="D226" t="s">
        <v>138</v>
      </c>
      <c r="E226" t="s">
        <v>0</v>
      </c>
      <c r="F226" t="s">
        <v>0</v>
      </c>
      <c r="G226" t="s">
        <v>0</v>
      </c>
      <c r="H226" s="11">
        <v>316.02499999999998</v>
      </c>
      <c r="I226" s="11">
        <v>23.175000000000001</v>
      </c>
      <c r="J226" s="11">
        <v>0</v>
      </c>
      <c r="K226" s="11">
        <v>0</v>
      </c>
      <c r="L226" s="11">
        <v>0</v>
      </c>
      <c r="M226" s="12">
        <v>16123</v>
      </c>
      <c r="N226" s="12">
        <v>0</v>
      </c>
      <c r="O226" s="12">
        <v>10390</v>
      </c>
      <c r="P226" s="12">
        <v>19049</v>
      </c>
      <c r="Q226" s="12">
        <v>0</v>
      </c>
      <c r="R226" s="1">
        <f t="shared" si="21"/>
        <v>5095271.0749999993</v>
      </c>
      <c r="S226" s="1">
        <f t="shared" si="22"/>
        <v>0</v>
      </c>
      <c r="T226" s="1">
        <f t="shared" si="23"/>
        <v>0</v>
      </c>
      <c r="U226" s="1">
        <f t="shared" si="24"/>
        <v>0</v>
      </c>
      <c r="V226" s="1">
        <f t="shared" si="25"/>
        <v>0</v>
      </c>
      <c r="W226" s="1">
        <f t="shared" si="26"/>
        <v>0</v>
      </c>
      <c r="X226" s="1">
        <f t="shared" si="27"/>
        <v>5095271.0749999993</v>
      </c>
    </row>
    <row r="227" spans="1:24">
      <c r="A227">
        <v>2021</v>
      </c>
      <c r="B227" t="s">
        <v>137</v>
      </c>
      <c r="C227" t="s">
        <v>136</v>
      </c>
      <c r="D227" t="s">
        <v>133</v>
      </c>
      <c r="E227" t="s">
        <v>0</v>
      </c>
      <c r="F227" t="s">
        <v>0</v>
      </c>
      <c r="G227" t="s">
        <v>0</v>
      </c>
      <c r="H227" s="11">
        <v>488.71699999999998</v>
      </c>
      <c r="I227" s="11">
        <v>0.69100000000000006</v>
      </c>
      <c r="J227" s="11">
        <v>15.587999999999999</v>
      </c>
      <c r="K227" s="11">
        <v>37.463999999999999</v>
      </c>
      <c r="L227" s="11">
        <v>0</v>
      </c>
      <c r="M227" s="12">
        <v>16123</v>
      </c>
      <c r="N227" s="12">
        <v>0</v>
      </c>
      <c r="O227" s="12">
        <v>10390</v>
      </c>
      <c r="P227" s="12">
        <v>19049</v>
      </c>
      <c r="Q227" s="12">
        <v>0</v>
      </c>
      <c r="R227" s="1">
        <f t="shared" si="21"/>
        <v>7879584.1909999996</v>
      </c>
      <c r="S227" s="1">
        <f t="shared" si="22"/>
        <v>0</v>
      </c>
      <c r="T227" s="1">
        <f t="shared" si="23"/>
        <v>161959.31999999998</v>
      </c>
      <c r="U227" s="1">
        <f t="shared" si="24"/>
        <v>713651.73599999992</v>
      </c>
      <c r="V227" s="1">
        <f t="shared" si="25"/>
        <v>0</v>
      </c>
      <c r="W227" s="1">
        <f t="shared" si="26"/>
        <v>875611.05599999987</v>
      </c>
      <c r="X227" s="1">
        <f t="shared" si="27"/>
        <v>8755195.2469999995</v>
      </c>
    </row>
    <row r="228" spans="1:24">
      <c r="A228">
        <v>2021</v>
      </c>
      <c r="B228" t="s">
        <v>135</v>
      </c>
      <c r="C228" t="s">
        <v>134</v>
      </c>
      <c r="D228" t="s">
        <v>133</v>
      </c>
      <c r="E228" t="s">
        <v>0</v>
      </c>
      <c r="F228" t="s">
        <v>0</v>
      </c>
      <c r="G228" t="s">
        <v>0</v>
      </c>
      <c r="H228" s="11">
        <v>554.07600000000002</v>
      </c>
      <c r="I228" s="11">
        <v>8.4359999999999999</v>
      </c>
      <c r="J228" s="11">
        <v>34.537999999999997</v>
      </c>
      <c r="K228" s="11">
        <v>46.024999999999999</v>
      </c>
      <c r="L228" s="11">
        <v>0</v>
      </c>
      <c r="M228" s="12">
        <v>16123</v>
      </c>
      <c r="N228" s="12">
        <v>0</v>
      </c>
      <c r="O228" s="12">
        <v>10390</v>
      </c>
      <c r="P228" s="12">
        <v>19049</v>
      </c>
      <c r="Q228" s="12">
        <v>0</v>
      </c>
      <c r="R228" s="1">
        <f t="shared" si="21"/>
        <v>8933367.3480000012</v>
      </c>
      <c r="S228" s="1">
        <f t="shared" si="22"/>
        <v>0</v>
      </c>
      <c r="T228" s="1">
        <f t="shared" si="23"/>
        <v>358849.81999999995</v>
      </c>
      <c r="U228" s="1">
        <f t="shared" si="24"/>
        <v>876730.22499999998</v>
      </c>
      <c r="V228" s="1">
        <f t="shared" si="25"/>
        <v>0</v>
      </c>
      <c r="W228" s="1">
        <f t="shared" si="26"/>
        <v>1235580.0449999999</v>
      </c>
      <c r="X228" s="1">
        <f t="shared" si="27"/>
        <v>10168947.393000001</v>
      </c>
    </row>
    <row r="229" spans="1:24">
      <c r="A229">
        <v>2021</v>
      </c>
      <c r="B229" t="s">
        <v>132</v>
      </c>
      <c r="C229" t="s">
        <v>131</v>
      </c>
      <c r="D229" t="s">
        <v>82</v>
      </c>
      <c r="E229" t="s">
        <v>0</v>
      </c>
      <c r="F229" t="s">
        <v>0</v>
      </c>
      <c r="G229" t="s">
        <v>0</v>
      </c>
      <c r="H229" s="11">
        <v>241.27499999999998</v>
      </c>
      <c r="I229" s="11">
        <v>18.524999999999999</v>
      </c>
      <c r="J229" s="11">
        <v>0.7</v>
      </c>
      <c r="K229" s="11">
        <v>39.950000000000003</v>
      </c>
      <c r="L229" s="11">
        <v>0</v>
      </c>
      <c r="M229" s="12">
        <v>16123</v>
      </c>
      <c r="N229" s="12">
        <v>0</v>
      </c>
      <c r="O229" s="12">
        <v>10390</v>
      </c>
      <c r="P229" s="12">
        <v>19049</v>
      </c>
      <c r="Q229" s="12">
        <v>0</v>
      </c>
      <c r="R229" s="1">
        <f t="shared" si="21"/>
        <v>3890076.8249999997</v>
      </c>
      <c r="S229" s="1">
        <f t="shared" si="22"/>
        <v>0</v>
      </c>
      <c r="T229" s="1">
        <f t="shared" si="23"/>
        <v>7272.9999999999991</v>
      </c>
      <c r="U229" s="1">
        <f t="shared" si="24"/>
        <v>761007.55</v>
      </c>
      <c r="V229" s="1">
        <f t="shared" si="25"/>
        <v>0</v>
      </c>
      <c r="W229" s="1">
        <f t="shared" si="26"/>
        <v>768280.55</v>
      </c>
      <c r="X229" s="1">
        <f t="shared" si="27"/>
        <v>4658357.375</v>
      </c>
    </row>
    <row r="230" spans="1:24">
      <c r="A230">
        <v>2021</v>
      </c>
      <c r="B230" t="s">
        <v>130</v>
      </c>
      <c r="C230" t="s">
        <v>129</v>
      </c>
      <c r="D230" t="s">
        <v>128</v>
      </c>
      <c r="E230" t="s">
        <v>127</v>
      </c>
      <c r="F230" t="s">
        <v>0</v>
      </c>
      <c r="G230" t="s">
        <v>0</v>
      </c>
      <c r="H230" s="11">
        <v>361.51099999999997</v>
      </c>
      <c r="I230" s="11">
        <v>18.334</v>
      </c>
      <c r="J230" s="11">
        <v>1</v>
      </c>
      <c r="K230" s="11">
        <v>25.743000000000002</v>
      </c>
      <c r="L230" s="11">
        <v>0</v>
      </c>
      <c r="M230" s="12">
        <v>16123</v>
      </c>
      <c r="N230" s="12">
        <v>0</v>
      </c>
      <c r="O230" s="12">
        <v>10390</v>
      </c>
      <c r="P230" s="12">
        <v>19049</v>
      </c>
      <c r="Q230" s="12">
        <v>0</v>
      </c>
      <c r="R230" s="1">
        <f t="shared" si="21"/>
        <v>5828641.8529999992</v>
      </c>
      <c r="S230" s="1">
        <f t="shared" si="22"/>
        <v>0</v>
      </c>
      <c r="T230" s="1">
        <f t="shared" si="23"/>
        <v>10390</v>
      </c>
      <c r="U230" s="1">
        <f t="shared" si="24"/>
        <v>490378.40700000006</v>
      </c>
      <c r="V230" s="1">
        <f t="shared" si="25"/>
        <v>0</v>
      </c>
      <c r="W230" s="1">
        <f t="shared" si="26"/>
        <v>500768.40700000006</v>
      </c>
      <c r="X230" s="1">
        <f t="shared" si="27"/>
        <v>6329410.2599999988</v>
      </c>
    </row>
    <row r="231" spans="1:24">
      <c r="A231">
        <v>2021</v>
      </c>
      <c r="B231" t="s">
        <v>126</v>
      </c>
      <c r="C231" t="s">
        <v>125</v>
      </c>
      <c r="D231" t="s">
        <v>124</v>
      </c>
      <c r="E231" t="s">
        <v>0</v>
      </c>
      <c r="F231" t="s">
        <v>0</v>
      </c>
      <c r="G231" t="s">
        <v>0</v>
      </c>
      <c r="H231" s="11">
        <v>304.61599999999999</v>
      </c>
      <c r="I231" s="11">
        <v>16.076999999999998</v>
      </c>
      <c r="J231" s="11">
        <v>59.179000000000002</v>
      </c>
      <c r="K231" s="11">
        <v>0</v>
      </c>
      <c r="L231" s="11">
        <v>0</v>
      </c>
      <c r="M231" s="12">
        <v>16123</v>
      </c>
      <c r="N231" s="12">
        <v>0</v>
      </c>
      <c r="O231" s="12">
        <v>10390</v>
      </c>
      <c r="P231" s="12">
        <v>19049</v>
      </c>
      <c r="Q231" s="12">
        <v>0</v>
      </c>
      <c r="R231" s="1">
        <f t="shared" si="21"/>
        <v>4911323.7680000002</v>
      </c>
      <c r="S231" s="1">
        <f t="shared" si="22"/>
        <v>0</v>
      </c>
      <c r="T231" s="1">
        <f t="shared" si="23"/>
        <v>614869.81000000006</v>
      </c>
      <c r="U231" s="1">
        <f t="shared" si="24"/>
        <v>0</v>
      </c>
      <c r="V231" s="1">
        <f t="shared" si="25"/>
        <v>0</v>
      </c>
      <c r="W231" s="1">
        <f t="shared" si="26"/>
        <v>614869.81000000006</v>
      </c>
      <c r="X231" s="1">
        <f t="shared" si="27"/>
        <v>5526193.5779999997</v>
      </c>
    </row>
    <row r="232" spans="1:24">
      <c r="A232">
        <v>2021</v>
      </c>
      <c r="B232" t="s">
        <v>123</v>
      </c>
      <c r="C232" t="s">
        <v>122</v>
      </c>
      <c r="D232" t="s">
        <v>121</v>
      </c>
      <c r="E232" t="s">
        <v>120</v>
      </c>
      <c r="F232" t="s">
        <v>0</v>
      </c>
      <c r="G232" t="s">
        <v>0</v>
      </c>
      <c r="H232" s="11">
        <v>501.62500000000006</v>
      </c>
      <c r="I232" s="11">
        <v>20.375</v>
      </c>
      <c r="J232" s="11">
        <v>68.375</v>
      </c>
      <c r="K232" s="11">
        <v>11.15</v>
      </c>
      <c r="L232" s="11">
        <v>0</v>
      </c>
      <c r="M232" s="12">
        <v>16123</v>
      </c>
      <c r="N232" s="12">
        <v>0</v>
      </c>
      <c r="O232" s="12">
        <v>10390</v>
      </c>
      <c r="P232" s="12">
        <v>19049</v>
      </c>
      <c r="Q232" s="12">
        <v>0</v>
      </c>
      <c r="R232" s="1">
        <f t="shared" si="21"/>
        <v>8087699.8750000009</v>
      </c>
      <c r="S232" s="1">
        <f t="shared" si="22"/>
        <v>0</v>
      </c>
      <c r="T232" s="1">
        <f t="shared" si="23"/>
        <v>710416.25</v>
      </c>
      <c r="U232" s="1">
        <f t="shared" si="24"/>
        <v>212396.35</v>
      </c>
      <c r="V232" s="1">
        <f t="shared" si="25"/>
        <v>0</v>
      </c>
      <c r="W232" s="1">
        <f t="shared" si="26"/>
        <v>922812.6</v>
      </c>
      <c r="X232" s="1">
        <f t="shared" si="27"/>
        <v>9010512.4750000015</v>
      </c>
    </row>
    <row r="233" spans="1:24">
      <c r="A233">
        <v>2021</v>
      </c>
      <c r="B233" t="s">
        <v>119</v>
      </c>
      <c r="C233" t="s">
        <v>118</v>
      </c>
      <c r="D233" t="s">
        <v>117</v>
      </c>
      <c r="E233" t="s">
        <v>0</v>
      </c>
      <c r="F233" t="s">
        <v>0</v>
      </c>
      <c r="G233" t="s">
        <v>0</v>
      </c>
      <c r="H233" s="11">
        <v>369.34999999999997</v>
      </c>
      <c r="I233" s="11">
        <v>28.35</v>
      </c>
      <c r="J233" s="11">
        <v>12.625000000000002</v>
      </c>
      <c r="K233" s="11">
        <v>29.349999999999998</v>
      </c>
      <c r="L233" s="11">
        <v>0</v>
      </c>
      <c r="M233" s="12">
        <v>16123</v>
      </c>
      <c r="N233" s="12">
        <v>0</v>
      </c>
      <c r="O233" s="12">
        <v>10390</v>
      </c>
      <c r="P233" s="12">
        <v>19049</v>
      </c>
      <c r="Q233" s="12">
        <v>0</v>
      </c>
      <c r="R233" s="1">
        <f t="shared" si="21"/>
        <v>5955030.0499999998</v>
      </c>
      <c r="S233" s="1">
        <f t="shared" si="22"/>
        <v>0</v>
      </c>
      <c r="T233" s="1">
        <f t="shared" si="23"/>
        <v>131173.75000000003</v>
      </c>
      <c r="U233" s="1">
        <f t="shared" si="24"/>
        <v>559088.14999999991</v>
      </c>
      <c r="V233" s="1">
        <f t="shared" si="25"/>
        <v>0</v>
      </c>
      <c r="W233" s="1">
        <f t="shared" si="26"/>
        <v>690261.89999999991</v>
      </c>
      <c r="X233" s="1">
        <f t="shared" si="27"/>
        <v>6645291.9499999993</v>
      </c>
    </row>
    <row r="234" spans="1:24">
      <c r="A234">
        <v>2021</v>
      </c>
      <c r="B234" t="s">
        <v>116</v>
      </c>
      <c r="C234" t="s">
        <v>115</v>
      </c>
      <c r="D234" t="s">
        <v>114</v>
      </c>
      <c r="E234" t="s">
        <v>0</v>
      </c>
      <c r="F234" t="s">
        <v>0</v>
      </c>
      <c r="G234" t="s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28.855</v>
      </c>
      <c r="M234" s="12">
        <v>16123</v>
      </c>
      <c r="N234" s="12">
        <v>0</v>
      </c>
      <c r="O234" s="12">
        <v>10390</v>
      </c>
      <c r="P234" s="12">
        <v>19049</v>
      </c>
      <c r="Q234" s="13">
        <v>108113</v>
      </c>
      <c r="R234" s="1">
        <f t="shared" si="21"/>
        <v>0</v>
      </c>
      <c r="S234" s="1">
        <f t="shared" si="22"/>
        <v>0</v>
      </c>
      <c r="T234" s="1">
        <f t="shared" si="23"/>
        <v>0</v>
      </c>
      <c r="U234" s="1">
        <f t="shared" si="24"/>
        <v>0</v>
      </c>
      <c r="V234" s="1">
        <f t="shared" si="25"/>
        <v>3119600.6150000002</v>
      </c>
      <c r="W234" s="1">
        <f t="shared" si="26"/>
        <v>3119600.6150000002</v>
      </c>
      <c r="X234" s="1">
        <f t="shared" si="27"/>
        <v>3119600.6150000002</v>
      </c>
    </row>
    <row r="235" spans="1:24">
      <c r="A235">
        <v>2021</v>
      </c>
      <c r="B235" t="s">
        <v>113</v>
      </c>
      <c r="C235" t="s">
        <v>112</v>
      </c>
      <c r="D235" t="s">
        <v>111</v>
      </c>
      <c r="E235" t="s">
        <v>0</v>
      </c>
      <c r="F235" t="s">
        <v>0</v>
      </c>
      <c r="G235" t="s">
        <v>0</v>
      </c>
      <c r="H235" s="11">
        <v>194.548</v>
      </c>
      <c r="I235" s="11">
        <v>13.094999999999999</v>
      </c>
      <c r="J235" s="11">
        <v>13.260999999999999</v>
      </c>
      <c r="K235" s="11">
        <v>0</v>
      </c>
      <c r="L235" s="11">
        <v>0</v>
      </c>
      <c r="M235" s="12">
        <v>16123</v>
      </c>
      <c r="N235" s="12">
        <v>0</v>
      </c>
      <c r="O235" s="12">
        <v>10390</v>
      </c>
      <c r="P235" s="12">
        <v>19049</v>
      </c>
      <c r="Q235" s="12">
        <v>0</v>
      </c>
      <c r="R235" s="1">
        <f t="shared" si="21"/>
        <v>3136697.4040000001</v>
      </c>
      <c r="S235" s="1">
        <f t="shared" si="22"/>
        <v>0</v>
      </c>
      <c r="T235" s="1">
        <f t="shared" si="23"/>
        <v>137781.78999999998</v>
      </c>
      <c r="U235" s="1">
        <f t="shared" si="24"/>
        <v>0</v>
      </c>
      <c r="V235" s="1">
        <f t="shared" si="25"/>
        <v>0</v>
      </c>
      <c r="W235" s="1">
        <f t="shared" si="26"/>
        <v>137781.78999999998</v>
      </c>
      <c r="X235" s="1">
        <f t="shared" si="27"/>
        <v>3274479.1940000001</v>
      </c>
    </row>
    <row r="236" spans="1:24">
      <c r="A236">
        <v>2021</v>
      </c>
      <c r="B236" t="s">
        <v>110</v>
      </c>
      <c r="C236" t="s">
        <v>109</v>
      </c>
      <c r="D236" t="s">
        <v>90</v>
      </c>
      <c r="E236" t="s">
        <v>0</v>
      </c>
      <c r="F236" t="s">
        <v>0</v>
      </c>
      <c r="G236" t="s">
        <v>0</v>
      </c>
      <c r="H236" s="11">
        <v>390.07300000000004</v>
      </c>
      <c r="I236" s="11">
        <v>17.846</v>
      </c>
      <c r="J236" s="11">
        <v>6.1530000000000005</v>
      </c>
      <c r="K236" s="11">
        <v>13.744</v>
      </c>
      <c r="L236" s="11">
        <v>0</v>
      </c>
      <c r="M236" s="12">
        <v>16123</v>
      </c>
      <c r="N236" s="12">
        <v>0</v>
      </c>
      <c r="O236" s="12">
        <v>10390</v>
      </c>
      <c r="P236" s="12">
        <v>19049</v>
      </c>
      <c r="Q236" s="12">
        <v>0</v>
      </c>
      <c r="R236" s="1">
        <f t="shared" si="21"/>
        <v>6289146.9790000003</v>
      </c>
      <c r="S236" s="1">
        <f t="shared" si="22"/>
        <v>0</v>
      </c>
      <c r="T236" s="1">
        <f t="shared" si="23"/>
        <v>63929.670000000006</v>
      </c>
      <c r="U236" s="1">
        <f t="shared" si="24"/>
        <v>261809.45600000001</v>
      </c>
      <c r="V236" s="1">
        <f t="shared" si="25"/>
        <v>0</v>
      </c>
      <c r="W236" s="1">
        <f t="shared" si="26"/>
        <v>325739.12599999999</v>
      </c>
      <c r="X236" s="1">
        <f t="shared" si="27"/>
        <v>6614886.1050000004</v>
      </c>
    </row>
    <row r="237" spans="1:24">
      <c r="A237">
        <v>2021</v>
      </c>
      <c r="B237" t="s">
        <v>108</v>
      </c>
      <c r="C237" t="s">
        <v>107</v>
      </c>
      <c r="D237" t="s">
        <v>106</v>
      </c>
      <c r="E237" t="s">
        <v>0</v>
      </c>
      <c r="F237" t="s">
        <v>0</v>
      </c>
      <c r="G237" t="s">
        <v>0</v>
      </c>
      <c r="H237" s="11">
        <v>463.90000000000003</v>
      </c>
      <c r="I237" s="11">
        <v>52.650000000000006</v>
      </c>
      <c r="J237" s="11">
        <v>1.8</v>
      </c>
      <c r="K237" s="11">
        <v>0</v>
      </c>
      <c r="L237" s="11">
        <v>0</v>
      </c>
      <c r="M237" s="12">
        <v>16123</v>
      </c>
      <c r="N237" s="12">
        <v>0</v>
      </c>
      <c r="O237" s="12">
        <v>10390</v>
      </c>
      <c r="P237" s="12">
        <v>19049</v>
      </c>
      <c r="Q237" s="12">
        <v>0</v>
      </c>
      <c r="R237" s="1">
        <f t="shared" si="21"/>
        <v>7479459.7000000002</v>
      </c>
      <c r="S237" s="1">
        <f t="shared" si="22"/>
        <v>0</v>
      </c>
      <c r="T237" s="1">
        <f t="shared" si="23"/>
        <v>18702</v>
      </c>
      <c r="U237" s="1">
        <f t="shared" si="24"/>
        <v>0</v>
      </c>
      <c r="V237" s="1">
        <f t="shared" si="25"/>
        <v>0</v>
      </c>
      <c r="W237" s="1">
        <f t="shared" si="26"/>
        <v>18702</v>
      </c>
      <c r="X237" s="1">
        <f t="shared" si="27"/>
        <v>7498161.7000000002</v>
      </c>
    </row>
    <row r="238" spans="1:24">
      <c r="A238">
        <v>2021</v>
      </c>
      <c r="B238" t="s">
        <v>105</v>
      </c>
      <c r="C238" t="s">
        <v>104</v>
      </c>
      <c r="D238" t="s">
        <v>103</v>
      </c>
      <c r="E238" t="s">
        <v>0</v>
      </c>
      <c r="F238" t="s">
        <v>0</v>
      </c>
      <c r="G238" t="s">
        <v>0</v>
      </c>
      <c r="H238" s="11">
        <v>337.27600000000001</v>
      </c>
      <c r="I238" s="11">
        <v>16.366</v>
      </c>
      <c r="J238" s="11">
        <v>14.195</v>
      </c>
      <c r="K238" s="11">
        <v>41.683</v>
      </c>
      <c r="L238" s="11">
        <v>0</v>
      </c>
      <c r="M238" s="12">
        <v>16123</v>
      </c>
      <c r="N238" s="12">
        <v>0</v>
      </c>
      <c r="O238" s="12">
        <v>10390</v>
      </c>
      <c r="P238" s="12">
        <v>19049</v>
      </c>
      <c r="Q238" s="12">
        <v>0</v>
      </c>
      <c r="R238" s="1">
        <f t="shared" si="21"/>
        <v>5437900.9479999999</v>
      </c>
      <c r="S238" s="1">
        <f t="shared" si="22"/>
        <v>0</v>
      </c>
      <c r="T238" s="1">
        <f t="shared" si="23"/>
        <v>147486.05000000002</v>
      </c>
      <c r="U238" s="1">
        <f t="shared" si="24"/>
        <v>794019.46699999995</v>
      </c>
      <c r="V238" s="1">
        <f t="shared" si="25"/>
        <v>0</v>
      </c>
      <c r="W238" s="1">
        <f t="shared" si="26"/>
        <v>941505.51699999999</v>
      </c>
      <c r="X238" s="1">
        <f t="shared" si="27"/>
        <v>6379406.4649999999</v>
      </c>
    </row>
    <row r="239" spans="1:24">
      <c r="A239">
        <v>2021</v>
      </c>
      <c r="B239" t="s">
        <v>102</v>
      </c>
      <c r="C239" t="s">
        <v>101</v>
      </c>
      <c r="D239" t="s">
        <v>100</v>
      </c>
      <c r="E239" t="s">
        <v>99</v>
      </c>
      <c r="F239" t="s">
        <v>0</v>
      </c>
      <c r="G239" t="s">
        <v>0</v>
      </c>
      <c r="H239" s="11">
        <v>449.63599999999997</v>
      </c>
      <c r="I239" s="11">
        <v>19.218999999999998</v>
      </c>
      <c r="J239" s="11">
        <v>71.83</v>
      </c>
      <c r="K239" s="11">
        <v>5.61</v>
      </c>
      <c r="L239" s="11">
        <v>0</v>
      </c>
      <c r="M239" s="12">
        <v>16123</v>
      </c>
      <c r="N239" s="12">
        <v>0</v>
      </c>
      <c r="O239" s="12">
        <v>10390</v>
      </c>
      <c r="P239" s="12">
        <v>19049</v>
      </c>
      <c r="Q239" s="12">
        <v>0</v>
      </c>
      <c r="R239" s="1">
        <f t="shared" si="21"/>
        <v>7249481.2279999992</v>
      </c>
      <c r="S239" s="1">
        <f t="shared" si="22"/>
        <v>0</v>
      </c>
      <c r="T239" s="1">
        <f t="shared" si="23"/>
        <v>746313.7</v>
      </c>
      <c r="U239" s="1">
        <f t="shared" si="24"/>
        <v>106864.89</v>
      </c>
      <c r="V239" s="1">
        <f t="shared" si="25"/>
        <v>0</v>
      </c>
      <c r="W239" s="1">
        <f t="shared" si="26"/>
        <v>853178.59</v>
      </c>
      <c r="X239" s="1">
        <f t="shared" si="27"/>
        <v>8102659.817999999</v>
      </c>
    </row>
    <row r="240" spans="1:24">
      <c r="A240">
        <v>2021</v>
      </c>
      <c r="B240" t="s">
        <v>98</v>
      </c>
      <c r="C240" t="s">
        <v>97</v>
      </c>
      <c r="D240" t="s">
        <v>96</v>
      </c>
      <c r="E240" t="s">
        <v>0</v>
      </c>
      <c r="F240" t="s">
        <v>0</v>
      </c>
      <c r="G240" t="s">
        <v>0</v>
      </c>
      <c r="H240" s="11">
        <v>222.625</v>
      </c>
      <c r="I240" s="11">
        <v>8.5500000000000007</v>
      </c>
      <c r="J240" s="11">
        <v>2.35</v>
      </c>
      <c r="K240" s="11">
        <v>31.174999999999997</v>
      </c>
      <c r="L240" s="11">
        <v>0</v>
      </c>
      <c r="M240" s="12">
        <v>16123</v>
      </c>
      <c r="N240" s="12">
        <v>0</v>
      </c>
      <c r="O240" s="12">
        <v>10390</v>
      </c>
      <c r="P240" s="12">
        <v>19049</v>
      </c>
      <c r="Q240" s="12">
        <v>0</v>
      </c>
      <c r="R240" s="1">
        <f t="shared" si="21"/>
        <v>3589382.875</v>
      </c>
      <c r="S240" s="1">
        <f t="shared" si="22"/>
        <v>0</v>
      </c>
      <c r="T240" s="1">
        <f t="shared" si="23"/>
        <v>24416.5</v>
      </c>
      <c r="U240" s="1">
        <f t="shared" si="24"/>
        <v>593852.57499999995</v>
      </c>
      <c r="V240" s="1">
        <f t="shared" si="25"/>
        <v>0</v>
      </c>
      <c r="W240" s="1">
        <f t="shared" si="26"/>
        <v>618269.07499999995</v>
      </c>
      <c r="X240" s="1">
        <f t="shared" si="27"/>
        <v>4207651.95</v>
      </c>
    </row>
    <row r="241" spans="1:24">
      <c r="A241">
        <v>2021</v>
      </c>
      <c r="B241" t="s">
        <v>95</v>
      </c>
      <c r="C241" t="s">
        <v>94</v>
      </c>
      <c r="D241" t="s">
        <v>93</v>
      </c>
      <c r="E241" t="s">
        <v>0</v>
      </c>
      <c r="F241" t="s">
        <v>0</v>
      </c>
      <c r="G241" t="s">
        <v>0</v>
      </c>
      <c r="H241" s="11">
        <v>244.52500000000001</v>
      </c>
      <c r="I241" s="11">
        <v>12.2</v>
      </c>
      <c r="J241" s="11">
        <v>12.15</v>
      </c>
      <c r="K241" s="11">
        <v>48.099999999999994</v>
      </c>
      <c r="L241" s="11">
        <v>0</v>
      </c>
      <c r="M241" s="12">
        <v>16123</v>
      </c>
      <c r="N241" s="12">
        <v>0</v>
      </c>
      <c r="O241" s="12">
        <v>10390</v>
      </c>
      <c r="P241" s="12">
        <v>19049</v>
      </c>
      <c r="Q241" s="12">
        <v>0</v>
      </c>
      <c r="R241" s="1">
        <f t="shared" si="21"/>
        <v>3942476.5750000002</v>
      </c>
      <c r="S241" s="1">
        <f t="shared" si="22"/>
        <v>0</v>
      </c>
      <c r="T241" s="1">
        <f t="shared" si="23"/>
        <v>126238.5</v>
      </c>
      <c r="U241" s="1">
        <f t="shared" si="24"/>
        <v>916256.89999999991</v>
      </c>
      <c r="V241" s="1">
        <f t="shared" si="25"/>
        <v>0</v>
      </c>
      <c r="W241" s="1">
        <f t="shared" si="26"/>
        <v>1042495.3999999999</v>
      </c>
      <c r="X241" s="1">
        <f t="shared" si="27"/>
        <v>4984971.9749999996</v>
      </c>
    </row>
    <row r="242" spans="1:24">
      <c r="A242">
        <v>2021</v>
      </c>
      <c r="B242" t="s">
        <v>92</v>
      </c>
      <c r="C242" t="s">
        <v>91</v>
      </c>
      <c r="D242" t="s">
        <v>90</v>
      </c>
      <c r="E242" t="s">
        <v>0</v>
      </c>
      <c r="F242" t="s">
        <v>0</v>
      </c>
      <c r="G242" t="s">
        <v>0</v>
      </c>
      <c r="H242" s="11">
        <v>236.35999999999999</v>
      </c>
      <c r="I242" s="11">
        <v>10.692</v>
      </c>
      <c r="J242" s="11">
        <v>1.41</v>
      </c>
      <c r="K242" s="11">
        <v>20.564</v>
      </c>
      <c r="L242" s="11">
        <v>0</v>
      </c>
      <c r="M242" s="12">
        <v>16123</v>
      </c>
      <c r="N242" s="12">
        <v>0</v>
      </c>
      <c r="O242" s="12">
        <v>10390</v>
      </c>
      <c r="P242" s="12">
        <v>19049</v>
      </c>
      <c r="Q242" s="12">
        <v>0</v>
      </c>
      <c r="R242" s="1">
        <f t="shared" si="21"/>
        <v>3810832.28</v>
      </c>
      <c r="S242" s="1">
        <f t="shared" si="22"/>
        <v>0</v>
      </c>
      <c r="T242" s="1">
        <f t="shared" si="23"/>
        <v>14649.9</v>
      </c>
      <c r="U242" s="1">
        <f t="shared" si="24"/>
        <v>391723.636</v>
      </c>
      <c r="V242" s="1">
        <f t="shared" si="25"/>
        <v>0</v>
      </c>
      <c r="W242" s="1">
        <f t="shared" si="26"/>
        <v>406373.53600000002</v>
      </c>
      <c r="X242" s="1">
        <f t="shared" si="27"/>
        <v>4217205.8159999996</v>
      </c>
    </row>
    <row r="243" spans="1:24">
      <c r="A243">
        <v>2021</v>
      </c>
      <c r="B243" t="s">
        <v>89</v>
      </c>
      <c r="C243" t="s">
        <v>88</v>
      </c>
      <c r="D243" t="s">
        <v>87</v>
      </c>
      <c r="E243" t="s">
        <v>0</v>
      </c>
      <c r="F243" t="s">
        <v>0</v>
      </c>
      <c r="G243" t="s">
        <v>0</v>
      </c>
      <c r="H243" s="11">
        <v>328.62399999999997</v>
      </c>
      <c r="I243" s="11">
        <v>14.61</v>
      </c>
      <c r="J243" s="11">
        <v>4</v>
      </c>
      <c r="K243" s="11">
        <v>37.511000000000003</v>
      </c>
      <c r="L243" s="11">
        <v>0</v>
      </c>
      <c r="M243" s="12">
        <v>16123</v>
      </c>
      <c r="N243" s="12">
        <v>0</v>
      </c>
      <c r="O243" s="12">
        <v>10390</v>
      </c>
      <c r="P243" s="12">
        <v>19049</v>
      </c>
      <c r="Q243" s="12">
        <v>0</v>
      </c>
      <c r="R243" s="1">
        <f t="shared" si="21"/>
        <v>5298404.7519999994</v>
      </c>
      <c r="S243" s="1">
        <f t="shared" si="22"/>
        <v>0</v>
      </c>
      <c r="T243" s="1">
        <f t="shared" si="23"/>
        <v>41560</v>
      </c>
      <c r="U243" s="1">
        <f t="shared" si="24"/>
        <v>714547.03900000011</v>
      </c>
      <c r="V243" s="1">
        <f t="shared" si="25"/>
        <v>0</v>
      </c>
      <c r="W243" s="1">
        <f t="shared" si="26"/>
        <v>756107.03900000011</v>
      </c>
      <c r="X243" s="1">
        <f t="shared" si="27"/>
        <v>6054511.7909999993</v>
      </c>
    </row>
    <row r="244" spans="1:24">
      <c r="A244">
        <v>2021</v>
      </c>
      <c r="B244" t="s">
        <v>86</v>
      </c>
      <c r="C244" t="s">
        <v>949</v>
      </c>
      <c r="D244" t="s">
        <v>85</v>
      </c>
      <c r="E244" t="s">
        <v>0</v>
      </c>
      <c r="F244" t="s">
        <v>0</v>
      </c>
      <c r="G244" t="s">
        <v>0</v>
      </c>
      <c r="H244" s="11">
        <v>241.32500000000002</v>
      </c>
      <c r="I244" s="11">
        <v>0.125</v>
      </c>
      <c r="J244" s="11">
        <v>5.4749999999999996</v>
      </c>
      <c r="K244" s="11">
        <v>103.27500000000001</v>
      </c>
      <c r="L244" s="11">
        <v>0</v>
      </c>
      <c r="M244" s="12">
        <v>16123</v>
      </c>
      <c r="N244" s="12">
        <v>0</v>
      </c>
      <c r="O244" s="12">
        <v>10390</v>
      </c>
      <c r="P244" s="12">
        <v>19049</v>
      </c>
      <c r="Q244" s="12">
        <v>0</v>
      </c>
      <c r="R244" s="1">
        <f t="shared" si="21"/>
        <v>3890882.9750000001</v>
      </c>
      <c r="S244" s="1">
        <f t="shared" si="22"/>
        <v>0</v>
      </c>
      <c r="T244" s="1">
        <f t="shared" si="23"/>
        <v>56885.249999999993</v>
      </c>
      <c r="U244" s="1">
        <f t="shared" si="24"/>
        <v>1967285.4750000001</v>
      </c>
      <c r="V244" s="1">
        <f t="shared" si="25"/>
        <v>0</v>
      </c>
      <c r="W244" s="1">
        <f t="shared" si="26"/>
        <v>2024170.7250000001</v>
      </c>
      <c r="X244" s="1">
        <f t="shared" si="27"/>
        <v>5915053.7000000002</v>
      </c>
    </row>
    <row r="245" spans="1:24">
      <c r="A245">
        <v>2021</v>
      </c>
      <c r="B245" t="s">
        <v>84</v>
      </c>
      <c r="C245" t="s">
        <v>83</v>
      </c>
      <c r="D245" t="s">
        <v>82</v>
      </c>
      <c r="E245" t="s">
        <v>0</v>
      </c>
      <c r="F245" t="s">
        <v>0</v>
      </c>
      <c r="G245" t="s">
        <v>0</v>
      </c>
      <c r="H245" s="11">
        <v>213.125</v>
      </c>
      <c r="I245" s="11">
        <v>2.9</v>
      </c>
      <c r="J245" s="11">
        <v>4.5250000000000004</v>
      </c>
      <c r="K245" s="11">
        <v>34.200000000000003</v>
      </c>
      <c r="L245" s="11">
        <v>0</v>
      </c>
      <c r="M245" s="12">
        <v>16123</v>
      </c>
      <c r="N245" s="12">
        <v>0</v>
      </c>
      <c r="O245" s="12">
        <v>10390</v>
      </c>
      <c r="P245" s="12">
        <v>19049</v>
      </c>
      <c r="Q245" s="12">
        <v>0</v>
      </c>
      <c r="R245" s="1">
        <f t="shared" si="21"/>
        <v>3436214.375</v>
      </c>
      <c r="S245" s="1">
        <f t="shared" si="22"/>
        <v>0</v>
      </c>
      <c r="T245" s="1">
        <f t="shared" si="23"/>
        <v>47014.750000000007</v>
      </c>
      <c r="U245" s="1">
        <f t="shared" si="24"/>
        <v>651475.80000000005</v>
      </c>
      <c r="V245" s="1">
        <f t="shared" si="25"/>
        <v>0</v>
      </c>
      <c r="W245" s="1">
        <f t="shared" si="26"/>
        <v>698490.55</v>
      </c>
      <c r="X245" s="1">
        <f t="shared" si="27"/>
        <v>4134704.9249999998</v>
      </c>
    </row>
    <row r="246" spans="1:24">
      <c r="A246">
        <v>2021</v>
      </c>
      <c r="B246" t="s">
        <v>81</v>
      </c>
      <c r="C246" t="s">
        <v>80</v>
      </c>
      <c r="D246" t="s">
        <v>79</v>
      </c>
      <c r="E246" t="s">
        <v>0</v>
      </c>
      <c r="F246" t="s">
        <v>0</v>
      </c>
      <c r="G246" t="s">
        <v>0</v>
      </c>
      <c r="H246" s="11">
        <v>160.19999999999999</v>
      </c>
      <c r="I246" s="11">
        <v>6.2249999999999996</v>
      </c>
      <c r="J246" s="11">
        <v>7.2750000000000004</v>
      </c>
      <c r="K246" s="11">
        <v>32.174999999999997</v>
      </c>
      <c r="L246" s="11">
        <v>0</v>
      </c>
      <c r="M246" s="12">
        <v>16123</v>
      </c>
      <c r="N246" s="12">
        <v>0</v>
      </c>
      <c r="O246" s="12">
        <v>10390</v>
      </c>
      <c r="P246" s="12">
        <v>19049</v>
      </c>
      <c r="Q246" s="12">
        <v>0</v>
      </c>
      <c r="R246" s="1">
        <f t="shared" si="21"/>
        <v>2582904.5999999996</v>
      </c>
      <c r="S246" s="1">
        <f t="shared" si="22"/>
        <v>0</v>
      </c>
      <c r="T246" s="1">
        <f t="shared" si="23"/>
        <v>75587.25</v>
      </c>
      <c r="U246" s="1">
        <f t="shared" si="24"/>
        <v>612901.57499999995</v>
      </c>
      <c r="V246" s="1">
        <f t="shared" si="25"/>
        <v>0</v>
      </c>
      <c r="W246" s="1">
        <f t="shared" si="26"/>
        <v>688488.82499999995</v>
      </c>
      <c r="X246" s="1">
        <f t="shared" si="27"/>
        <v>3271393.4249999998</v>
      </c>
    </row>
    <row r="247" spans="1:24">
      <c r="A247">
        <v>2021</v>
      </c>
      <c r="B247" t="s">
        <v>78</v>
      </c>
      <c r="C247" t="s">
        <v>77</v>
      </c>
      <c r="D247" t="s">
        <v>76</v>
      </c>
      <c r="E247" t="s">
        <v>0</v>
      </c>
      <c r="F247" t="s">
        <v>0</v>
      </c>
      <c r="G247" t="s">
        <v>0</v>
      </c>
      <c r="H247" s="11">
        <v>180.79400000000001</v>
      </c>
      <c r="I247" s="11">
        <v>8.359</v>
      </c>
      <c r="J247" s="11">
        <v>1.359</v>
      </c>
      <c r="K247" s="11">
        <v>20.923000000000002</v>
      </c>
      <c r="L247" s="11">
        <v>0</v>
      </c>
      <c r="M247" s="12">
        <v>16123</v>
      </c>
      <c r="N247" s="12">
        <v>0</v>
      </c>
      <c r="O247" s="12">
        <v>10390</v>
      </c>
      <c r="P247" s="12">
        <v>19049</v>
      </c>
      <c r="Q247" s="12">
        <v>0</v>
      </c>
      <c r="R247" s="1">
        <f t="shared" si="21"/>
        <v>2914941.662</v>
      </c>
      <c r="S247" s="1">
        <f t="shared" si="22"/>
        <v>0</v>
      </c>
      <c r="T247" s="1">
        <f t="shared" si="23"/>
        <v>14120.01</v>
      </c>
      <c r="U247" s="1">
        <f t="shared" si="24"/>
        <v>398562.22700000001</v>
      </c>
      <c r="V247" s="1">
        <f t="shared" si="25"/>
        <v>0</v>
      </c>
      <c r="W247" s="1">
        <f t="shared" si="26"/>
        <v>412682.23700000002</v>
      </c>
      <c r="X247" s="1">
        <f t="shared" si="27"/>
        <v>3327623.8990000002</v>
      </c>
    </row>
    <row r="248" spans="1:24">
      <c r="A248">
        <v>2021</v>
      </c>
      <c r="B248" t="s">
        <v>75</v>
      </c>
      <c r="C248" t="s">
        <v>74</v>
      </c>
      <c r="D248" t="s">
        <v>56</v>
      </c>
      <c r="E248" t="s">
        <v>0</v>
      </c>
      <c r="F248" t="s">
        <v>0</v>
      </c>
      <c r="G248" t="s">
        <v>0</v>
      </c>
      <c r="H248" s="11">
        <v>125.1</v>
      </c>
      <c r="I248" s="11">
        <v>4.1500000000000004</v>
      </c>
      <c r="J248" s="11">
        <v>1.425</v>
      </c>
      <c r="K248" s="11">
        <v>14.574999999999999</v>
      </c>
      <c r="L248" s="11">
        <v>0</v>
      </c>
      <c r="M248" s="12">
        <v>16123</v>
      </c>
      <c r="N248" s="12">
        <v>0</v>
      </c>
      <c r="O248" s="12">
        <v>10390</v>
      </c>
      <c r="P248" s="12">
        <v>19049</v>
      </c>
      <c r="Q248" s="12">
        <v>0</v>
      </c>
      <c r="R248" s="1">
        <f t="shared" si="21"/>
        <v>2016987.2999999998</v>
      </c>
      <c r="S248" s="1">
        <f t="shared" si="22"/>
        <v>0</v>
      </c>
      <c r="T248" s="1">
        <f t="shared" si="23"/>
        <v>14805.75</v>
      </c>
      <c r="U248" s="1">
        <f t="shared" si="24"/>
        <v>277639.17499999999</v>
      </c>
      <c r="V248" s="1">
        <f t="shared" si="25"/>
        <v>0</v>
      </c>
      <c r="W248" s="1">
        <f t="shared" si="26"/>
        <v>292444.92499999999</v>
      </c>
      <c r="X248" s="1">
        <f t="shared" si="27"/>
        <v>2309432.2249999996</v>
      </c>
    </row>
    <row r="249" spans="1:24">
      <c r="A249">
        <v>2021</v>
      </c>
      <c r="B249" t="s">
        <v>73</v>
      </c>
      <c r="C249" t="s">
        <v>72</v>
      </c>
      <c r="D249" t="s">
        <v>71</v>
      </c>
      <c r="E249" t="s">
        <v>0</v>
      </c>
      <c r="F249" t="s">
        <v>0</v>
      </c>
      <c r="G249" t="s">
        <v>0</v>
      </c>
      <c r="H249" s="11">
        <v>290.92500000000001</v>
      </c>
      <c r="I249" s="11">
        <v>7</v>
      </c>
      <c r="J249" s="11">
        <v>34.924999999999997</v>
      </c>
      <c r="K249" s="11">
        <v>10.55</v>
      </c>
      <c r="L249" s="11">
        <v>0</v>
      </c>
      <c r="M249" s="12">
        <v>16123</v>
      </c>
      <c r="N249" s="12">
        <v>0</v>
      </c>
      <c r="O249" s="12">
        <v>10390</v>
      </c>
      <c r="P249" s="12">
        <v>19049</v>
      </c>
      <c r="Q249" s="12">
        <v>0</v>
      </c>
      <c r="R249" s="1">
        <f t="shared" si="21"/>
        <v>4690583.7750000004</v>
      </c>
      <c r="S249" s="1">
        <f t="shared" si="22"/>
        <v>0</v>
      </c>
      <c r="T249" s="1">
        <f t="shared" si="23"/>
        <v>362870.74999999994</v>
      </c>
      <c r="U249" s="1">
        <f t="shared" si="24"/>
        <v>200966.95</v>
      </c>
      <c r="V249" s="1">
        <f t="shared" si="25"/>
        <v>0</v>
      </c>
      <c r="W249" s="1">
        <f t="shared" si="26"/>
        <v>563837.69999999995</v>
      </c>
      <c r="X249" s="1">
        <f t="shared" si="27"/>
        <v>5254421.4750000006</v>
      </c>
    </row>
    <row r="250" spans="1:24">
      <c r="A250">
        <v>2021</v>
      </c>
      <c r="B250" t="s">
        <v>70</v>
      </c>
      <c r="C250" t="s">
        <v>69</v>
      </c>
      <c r="D250" t="s">
        <v>68</v>
      </c>
      <c r="E250" t="s">
        <v>0</v>
      </c>
      <c r="F250" t="s">
        <v>0</v>
      </c>
      <c r="G250" t="s">
        <v>0</v>
      </c>
      <c r="H250" s="11">
        <v>244.56100000000004</v>
      </c>
      <c r="I250" s="11">
        <v>14.439</v>
      </c>
      <c r="J250" s="11">
        <v>10.195</v>
      </c>
      <c r="K250" s="11">
        <v>14.193999999999999</v>
      </c>
      <c r="L250" s="11">
        <v>0</v>
      </c>
      <c r="M250" s="12">
        <v>16123</v>
      </c>
      <c r="N250" s="12">
        <v>0</v>
      </c>
      <c r="O250" s="12">
        <v>10390</v>
      </c>
      <c r="P250" s="12">
        <v>19049</v>
      </c>
      <c r="Q250" s="12">
        <v>0</v>
      </c>
      <c r="R250" s="1">
        <f t="shared" si="21"/>
        <v>3943057.0030000005</v>
      </c>
      <c r="S250" s="1">
        <f t="shared" si="22"/>
        <v>0</v>
      </c>
      <c r="T250" s="1">
        <f t="shared" si="23"/>
        <v>105926.05</v>
      </c>
      <c r="U250" s="1">
        <f t="shared" si="24"/>
        <v>270381.50599999999</v>
      </c>
      <c r="V250" s="1">
        <f t="shared" si="25"/>
        <v>0</v>
      </c>
      <c r="W250" s="1">
        <f t="shared" si="26"/>
        <v>376307.55599999998</v>
      </c>
      <c r="X250" s="1">
        <f t="shared" si="27"/>
        <v>4319364.5590000004</v>
      </c>
    </row>
    <row r="251" spans="1:24">
      <c r="A251">
        <v>2021</v>
      </c>
      <c r="B251" t="s">
        <v>67</v>
      </c>
      <c r="C251" t="s">
        <v>66</v>
      </c>
      <c r="D251" t="s">
        <v>65</v>
      </c>
      <c r="E251" t="s">
        <v>0</v>
      </c>
      <c r="F251" t="s">
        <v>0</v>
      </c>
      <c r="G251" t="s">
        <v>0</v>
      </c>
      <c r="H251" s="11">
        <v>247.34199999999998</v>
      </c>
      <c r="I251" s="11">
        <v>5.9260000000000002</v>
      </c>
      <c r="J251" s="11">
        <v>36.758000000000003</v>
      </c>
      <c r="K251" s="11">
        <v>16.926000000000002</v>
      </c>
      <c r="L251" s="11">
        <v>0</v>
      </c>
      <c r="M251" s="12">
        <v>16123</v>
      </c>
      <c r="N251" s="12">
        <v>0</v>
      </c>
      <c r="O251" s="12">
        <v>10390</v>
      </c>
      <c r="P251" s="12">
        <v>19049</v>
      </c>
      <c r="Q251" s="12">
        <v>0</v>
      </c>
      <c r="R251" s="1">
        <f t="shared" si="21"/>
        <v>3987895.0659999996</v>
      </c>
      <c r="S251" s="1">
        <f t="shared" si="22"/>
        <v>0</v>
      </c>
      <c r="T251" s="1">
        <f t="shared" si="23"/>
        <v>381915.62000000005</v>
      </c>
      <c r="U251" s="1">
        <f t="shared" si="24"/>
        <v>322423.37400000001</v>
      </c>
      <c r="V251" s="1">
        <f t="shared" si="25"/>
        <v>0</v>
      </c>
      <c r="W251" s="1">
        <f t="shared" si="26"/>
        <v>704338.99400000006</v>
      </c>
      <c r="X251" s="1">
        <f t="shared" si="27"/>
        <v>4692234.0599999996</v>
      </c>
    </row>
    <row r="252" spans="1:24">
      <c r="A252">
        <v>2021</v>
      </c>
      <c r="B252" t="s">
        <v>64</v>
      </c>
      <c r="C252" t="s">
        <v>63</v>
      </c>
      <c r="D252" t="s">
        <v>62</v>
      </c>
      <c r="E252" t="s">
        <v>0</v>
      </c>
      <c r="F252" t="s">
        <v>0</v>
      </c>
      <c r="G252" t="s">
        <v>0</v>
      </c>
      <c r="H252" s="11">
        <v>192.10000000000002</v>
      </c>
      <c r="I252" s="11">
        <v>6.7</v>
      </c>
      <c r="J252" s="11">
        <v>9.5500000000000007</v>
      </c>
      <c r="K252" s="11">
        <v>5.0749999999999993</v>
      </c>
      <c r="L252" s="11">
        <v>0</v>
      </c>
      <c r="M252" s="12">
        <v>16123</v>
      </c>
      <c r="N252" s="12">
        <v>0</v>
      </c>
      <c r="O252" s="12">
        <v>10390</v>
      </c>
      <c r="P252" s="12">
        <v>19049</v>
      </c>
      <c r="Q252" s="12">
        <v>0</v>
      </c>
      <c r="R252" s="1">
        <f t="shared" si="21"/>
        <v>3097228.3000000003</v>
      </c>
      <c r="S252" s="1">
        <f t="shared" si="22"/>
        <v>0</v>
      </c>
      <c r="T252" s="1">
        <f t="shared" si="23"/>
        <v>99224.500000000015</v>
      </c>
      <c r="U252" s="1">
        <f t="shared" si="24"/>
        <v>96673.674999999988</v>
      </c>
      <c r="V252" s="1">
        <f t="shared" si="25"/>
        <v>0</v>
      </c>
      <c r="W252" s="1">
        <f t="shared" si="26"/>
        <v>195898.17499999999</v>
      </c>
      <c r="X252" s="1">
        <f t="shared" si="27"/>
        <v>3293126.4750000001</v>
      </c>
    </row>
    <row r="253" spans="1:24">
      <c r="A253">
        <v>2021</v>
      </c>
      <c r="B253" t="s">
        <v>61</v>
      </c>
      <c r="C253" t="s">
        <v>60</v>
      </c>
      <c r="D253" t="s">
        <v>59</v>
      </c>
      <c r="E253" t="s">
        <v>0</v>
      </c>
      <c r="F253" t="s">
        <v>0</v>
      </c>
      <c r="G253" t="s">
        <v>0</v>
      </c>
      <c r="H253" s="11">
        <v>152.38</v>
      </c>
      <c r="I253" s="11">
        <v>5.9990000000000006</v>
      </c>
      <c r="J253" s="11">
        <v>1</v>
      </c>
      <c r="K253" s="11">
        <v>24.128</v>
      </c>
      <c r="L253" s="11">
        <v>0</v>
      </c>
      <c r="M253" s="12">
        <v>16123</v>
      </c>
      <c r="N253" s="12">
        <v>0</v>
      </c>
      <c r="O253" s="12">
        <v>10390</v>
      </c>
      <c r="P253" s="12">
        <v>19049</v>
      </c>
      <c r="Q253" s="12">
        <v>0</v>
      </c>
      <c r="R253" s="1">
        <f t="shared" si="21"/>
        <v>2456822.7399999998</v>
      </c>
      <c r="S253" s="1">
        <f t="shared" si="22"/>
        <v>0</v>
      </c>
      <c r="T253" s="1">
        <f t="shared" si="23"/>
        <v>10390</v>
      </c>
      <c r="U253" s="1">
        <f t="shared" si="24"/>
        <v>459614.272</v>
      </c>
      <c r="V253" s="1">
        <f t="shared" si="25"/>
        <v>0</v>
      </c>
      <c r="W253" s="1">
        <f t="shared" si="26"/>
        <v>470004.272</v>
      </c>
      <c r="X253" s="1">
        <f t="shared" si="27"/>
        <v>2926827.0119999996</v>
      </c>
    </row>
    <row r="254" spans="1:24">
      <c r="A254">
        <v>2021</v>
      </c>
      <c r="B254" t="s">
        <v>58</v>
      </c>
      <c r="C254" t="s">
        <v>57</v>
      </c>
      <c r="D254" t="s">
        <v>56</v>
      </c>
      <c r="E254" t="s">
        <v>0</v>
      </c>
      <c r="F254" t="s">
        <v>0</v>
      </c>
      <c r="G254" t="s">
        <v>0</v>
      </c>
      <c r="H254" s="11">
        <v>217.85</v>
      </c>
      <c r="I254" s="11">
        <v>14.850000000000001</v>
      </c>
      <c r="J254" s="11">
        <v>0</v>
      </c>
      <c r="K254" s="11">
        <v>29.425000000000004</v>
      </c>
      <c r="L254" s="11">
        <v>20.675000000000001</v>
      </c>
      <c r="M254" s="12">
        <v>16123</v>
      </c>
      <c r="N254" s="12">
        <v>0</v>
      </c>
      <c r="O254" s="12">
        <v>10390</v>
      </c>
      <c r="P254" s="12">
        <v>19049</v>
      </c>
      <c r="Q254" s="13">
        <v>45000</v>
      </c>
      <c r="R254" s="1">
        <f t="shared" si="21"/>
        <v>3512395.55</v>
      </c>
      <c r="S254" s="1">
        <f t="shared" si="22"/>
        <v>0</v>
      </c>
      <c r="T254" s="1">
        <f t="shared" si="23"/>
        <v>0</v>
      </c>
      <c r="U254" s="1">
        <f t="shared" si="24"/>
        <v>560516.82500000007</v>
      </c>
      <c r="V254" s="1">
        <f t="shared" si="25"/>
        <v>930375</v>
      </c>
      <c r="W254" s="1">
        <f t="shared" si="26"/>
        <v>1490891.8250000002</v>
      </c>
      <c r="X254" s="1">
        <f t="shared" si="27"/>
        <v>5003287.375</v>
      </c>
    </row>
    <row r="255" spans="1:24">
      <c r="A255">
        <v>2021</v>
      </c>
      <c r="B255" t="s">
        <v>55</v>
      </c>
      <c r="C255" t="s">
        <v>54</v>
      </c>
      <c r="D255" t="s">
        <v>53</v>
      </c>
      <c r="E255" t="s">
        <v>0</v>
      </c>
      <c r="F255" t="s">
        <v>0</v>
      </c>
      <c r="G255" t="s">
        <v>0</v>
      </c>
      <c r="H255" s="11">
        <v>177.95</v>
      </c>
      <c r="I255" s="11">
        <v>0.125</v>
      </c>
      <c r="J255" s="11">
        <v>8.1750000000000007</v>
      </c>
      <c r="K255" s="11">
        <v>12.074999999999999</v>
      </c>
      <c r="L255" s="11">
        <v>0</v>
      </c>
      <c r="M255" s="12">
        <v>16123</v>
      </c>
      <c r="N255" s="12">
        <v>0</v>
      </c>
      <c r="O255" s="12">
        <v>10390</v>
      </c>
      <c r="P255" s="12">
        <v>19049</v>
      </c>
      <c r="Q255" s="12">
        <v>0</v>
      </c>
      <c r="R255" s="1">
        <f t="shared" si="21"/>
        <v>2869087.8499999996</v>
      </c>
      <c r="S255" s="1">
        <f t="shared" si="22"/>
        <v>0</v>
      </c>
      <c r="T255" s="1">
        <f t="shared" si="23"/>
        <v>84938.250000000015</v>
      </c>
      <c r="U255" s="1">
        <f t="shared" si="24"/>
        <v>230016.67499999999</v>
      </c>
      <c r="V255" s="1">
        <f t="shared" si="25"/>
        <v>0</v>
      </c>
      <c r="W255" s="1">
        <f t="shared" si="26"/>
        <v>314954.92499999999</v>
      </c>
      <c r="X255" s="1">
        <f t="shared" si="27"/>
        <v>3184042.7749999994</v>
      </c>
    </row>
    <row r="256" spans="1:24">
      <c r="A256">
        <v>2021</v>
      </c>
      <c r="B256" t="s">
        <v>52</v>
      </c>
      <c r="C256" t="s">
        <v>51</v>
      </c>
      <c r="D256" t="s">
        <v>48</v>
      </c>
      <c r="E256" t="s">
        <v>0</v>
      </c>
      <c r="F256" t="s">
        <v>0</v>
      </c>
      <c r="G256" t="s">
        <v>0</v>
      </c>
      <c r="H256" s="11">
        <v>96.674999999999997</v>
      </c>
      <c r="I256" s="11">
        <v>7</v>
      </c>
      <c r="J256" s="11">
        <v>3.8</v>
      </c>
      <c r="K256" s="11">
        <v>1.2</v>
      </c>
      <c r="L256" s="11">
        <v>0</v>
      </c>
      <c r="M256" s="12">
        <v>16123</v>
      </c>
      <c r="N256" s="12">
        <v>0</v>
      </c>
      <c r="O256" s="12">
        <v>10390</v>
      </c>
      <c r="P256" s="12">
        <v>19049</v>
      </c>
      <c r="Q256" s="12">
        <v>0</v>
      </c>
      <c r="R256" s="1">
        <f t="shared" si="21"/>
        <v>1558691.0249999999</v>
      </c>
      <c r="S256" s="1">
        <f t="shared" si="22"/>
        <v>0</v>
      </c>
      <c r="T256" s="1">
        <f t="shared" si="23"/>
        <v>39482</v>
      </c>
      <c r="U256" s="1">
        <f t="shared" si="24"/>
        <v>22858.799999999999</v>
      </c>
      <c r="V256" s="1">
        <f t="shared" si="25"/>
        <v>0</v>
      </c>
      <c r="W256" s="1">
        <f t="shared" si="26"/>
        <v>62340.800000000003</v>
      </c>
      <c r="X256" s="1">
        <f t="shared" si="27"/>
        <v>1621031.825</v>
      </c>
    </row>
    <row r="257" spans="1:24">
      <c r="A257">
        <v>2021</v>
      </c>
      <c r="B257" t="s">
        <v>50</v>
      </c>
      <c r="C257" t="s">
        <v>49</v>
      </c>
      <c r="D257" t="s">
        <v>48</v>
      </c>
      <c r="E257" t="s">
        <v>0</v>
      </c>
      <c r="F257" t="s">
        <v>0</v>
      </c>
      <c r="G257" t="s">
        <v>0</v>
      </c>
      <c r="H257" s="11">
        <v>94.674999999999997</v>
      </c>
      <c r="I257" s="11">
        <v>5</v>
      </c>
      <c r="J257" s="11">
        <v>2.6</v>
      </c>
      <c r="K257" s="11">
        <v>6.4</v>
      </c>
      <c r="L257" s="11">
        <v>0</v>
      </c>
      <c r="M257" s="12">
        <v>16123</v>
      </c>
      <c r="N257" s="12">
        <v>0</v>
      </c>
      <c r="O257" s="12">
        <v>10390</v>
      </c>
      <c r="P257" s="12">
        <v>19049</v>
      </c>
      <c r="Q257" s="12">
        <v>0</v>
      </c>
      <c r="R257" s="1">
        <f t="shared" si="21"/>
        <v>1526445.0249999999</v>
      </c>
      <c r="S257" s="1">
        <f t="shared" si="22"/>
        <v>0</v>
      </c>
      <c r="T257" s="1">
        <f t="shared" si="23"/>
        <v>27014</v>
      </c>
      <c r="U257" s="1">
        <f t="shared" si="24"/>
        <v>121913.60000000001</v>
      </c>
      <c r="V257" s="1">
        <f t="shared" si="25"/>
        <v>0</v>
      </c>
      <c r="W257" s="1">
        <f t="shared" si="26"/>
        <v>148927.6</v>
      </c>
      <c r="X257" s="1">
        <f t="shared" si="27"/>
        <v>1675372.625</v>
      </c>
    </row>
    <row r="258" spans="1:24">
      <c r="A258">
        <v>2021</v>
      </c>
      <c r="B258" t="s">
        <v>47</v>
      </c>
      <c r="C258" t="s">
        <v>46</v>
      </c>
      <c r="D258" t="s">
        <v>45</v>
      </c>
      <c r="E258" t="s">
        <v>0</v>
      </c>
      <c r="F258" t="s">
        <v>0</v>
      </c>
      <c r="G258" t="s">
        <v>0</v>
      </c>
      <c r="H258" s="11">
        <v>72.319000000000003</v>
      </c>
      <c r="I258" s="11">
        <v>2.7069999999999999</v>
      </c>
      <c r="J258" s="11">
        <v>0</v>
      </c>
      <c r="K258" s="11">
        <v>8.0969999999999995</v>
      </c>
      <c r="L258" s="11">
        <v>0</v>
      </c>
      <c r="M258" s="12">
        <v>16123</v>
      </c>
      <c r="N258" s="12">
        <v>0</v>
      </c>
      <c r="O258" s="12">
        <v>10390</v>
      </c>
      <c r="P258" s="12">
        <v>19049</v>
      </c>
      <c r="Q258" s="12">
        <v>0</v>
      </c>
      <c r="R258" s="1">
        <f t="shared" ref="R258:R273" si="28">H258*M258</f>
        <v>1165999.237</v>
      </c>
      <c r="S258" s="1">
        <f t="shared" ref="S258:S273" si="29">I258*N258</f>
        <v>0</v>
      </c>
      <c r="T258" s="1">
        <f t="shared" ref="T258:T273" si="30">J258*O258</f>
        <v>0</v>
      </c>
      <c r="U258" s="1">
        <f t="shared" ref="U258:U273" si="31">K258*P258</f>
        <v>154239.753</v>
      </c>
      <c r="V258" s="1">
        <f t="shared" ref="V258:V273" si="32">L258*Q258</f>
        <v>0</v>
      </c>
      <c r="W258" s="1">
        <f t="shared" ref="W258:W273" si="33">SUM(T258:V258)</f>
        <v>154239.753</v>
      </c>
      <c r="X258" s="1">
        <f t="shared" ref="X258:X273" si="34">SUM(R258,W258)</f>
        <v>1320238.99</v>
      </c>
    </row>
    <row r="259" spans="1:24">
      <c r="A259">
        <v>2021</v>
      </c>
      <c r="B259" t="s">
        <v>44</v>
      </c>
      <c r="C259" t="s">
        <v>43</v>
      </c>
      <c r="D259" t="s">
        <v>40</v>
      </c>
      <c r="E259" t="s">
        <v>0</v>
      </c>
      <c r="F259" t="s">
        <v>0</v>
      </c>
      <c r="G259" t="s">
        <v>0</v>
      </c>
      <c r="H259" s="11">
        <v>58.047000000000004</v>
      </c>
      <c r="I259" s="11">
        <v>3.8530000000000002</v>
      </c>
      <c r="J259" s="11">
        <v>0</v>
      </c>
      <c r="K259" s="11">
        <v>7.56</v>
      </c>
      <c r="L259" s="11">
        <v>0</v>
      </c>
      <c r="M259" s="12">
        <v>16123</v>
      </c>
      <c r="N259" s="12">
        <v>0</v>
      </c>
      <c r="O259" s="12">
        <v>10390</v>
      </c>
      <c r="P259" s="12">
        <v>19049</v>
      </c>
      <c r="Q259" s="12">
        <v>0</v>
      </c>
      <c r="R259" s="1">
        <f t="shared" si="28"/>
        <v>935891.78100000008</v>
      </c>
      <c r="S259" s="1">
        <f t="shared" si="29"/>
        <v>0</v>
      </c>
      <c r="T259" s="1">
        <f t="shared" si="30"/>
        <v>0</v>
      </c>
      <c r="U259" s="1">
        <f t="shared" si="31"/>
        <v>144010.44</v>
      </c>
      <c r="V259" s="1">
        <f t="shared" si="32"/>
        <v>0</v>
      </c>
      <c r="W259" s="1">
        <f t="shared" si="33"/>
        <v>144010.44</v>
      </c>
      <c r="X259" s="1">
        <f t="shared" si="34"/>
        <v>1079902.2210000001</v>
      </c>
    </row>
    <row r="260" spans="1:24">
      <c r="A260">
        <v>2021</v>
      </c>
      <c r="B260" t="s">
        <v>42</v>
      </c>
      <c r="C260" t="s">
        <v>41</v>
      </c>
      <c r="D260" t="s">
        <v>40</v>
      </c>
      <c r="E260" t="s">
        <v>0</v>
      </c>
      <c r="F260" t="s">
        <v>0</v>
      </c>
      <c r="G260" t="s">
        <v>0</v>
      </c>
      <c r="H260" s="11">
        <v>59.323</v>
      </c>
      <c r="I260" s="11">
        <v>0.63400000000000001</v>
      </c>
      <c r="J260" s="11">
        <v>1</v>
      </c>
      <c r="K260" s="11">
        <v>4.9749999999999996</v>
      </c>
      <c r="L260" s="11">
        <v>0</v>
      </c>
      <c r="M260" s="12">
        <v>16123</v>
      </c>
      <c r="N260" s="12">
        <v>0</v>
      </c>
      <c r="O260" s="12">
        <v>10390</v>
      </c>
      <c r="P260" s="12">
        <v>19049</v>
      </c>
      <c r="Q260" s="12">
        <v>0</v>
      </c>
      <c r="R260" s="1">
        <f t="shared" si="28"/>
        <v>956464.72900000005</v>
      </c>
      <c r="S260" s="1">
        <f t="shared" si="29"/>
        <v>0</v>
      </c>
      <c r="T260" s="1">
        <f t="shared" si="30"/>
        <v>10390</v>
      </c>
      <c r="U260" s="1">
        <f t="shared" si="31"/>
        <v>94768.774999999994</v>
      </c>
      <c r="V260" s="1">
        <f t="shared" si="32"/>
        <v>0</v>
      </c>
      <c r="W260" s="1">
        <f t="shared" si="33"/>
        <v>105158.77499999999</v>
      </c>
      <c r="X260" s="1">
        <f t="shared" si="34"/>
        <v>1061623.504</v>
      </c>
    </row>
    <row r="261" spans="1:24">
      <c r="A261">
        <v>2021</v>
      </c>
      <c r="B261" t="s">
        <v>39</v>
      </c>
      <c r="C261" t="s">
        <v>38</v>
      </c>
      <c r="D261" t="s">
        <v>37</v>
      </c>
      <c r="E261" t="s">
        <v>0</v>
      </c>
      <c r="F261" t="s">
        <v>0</v>
      </c>
      <c r="G261" t="s">
        <v>0</v>
      </c>
      <c r="H261" s="11">
        <v>12.973000000000001</v>
      </c>
      <c r="I261" s="11">
        <v>0.61499999999999999</v>
      </c>
      <c r="J261" s="11">
        <v>1</v>
      </c>
      <c r="K261" s="11">
        <v>3.6150000000000002</v>
      </c>
      <c r="L261" s="11">
        <v>0</v>
      </c>
      <c r="M261" s="12">
        <v>16123</v>
      </c>
      <c r="N261" s="12">
        <v>0</v>
      </c>
      <c r="O261" s="12">
        <v>10390</v>
      </c>
      <c r="P261" s="12">
        <v>19049</v>
      </c>
      <c r="Q261" s="12">
        <v>0</v>
      </c>
      <c r="R261" s="1">
        <f t="shared" si="28"/>
        <v>209163.679</v>
      </c>
      <c r="S261" s="1">
        <f t="shared" si="29"/>
        <v>0</v>
      </c>
      <c r="T261" s="1">
        <f t="shared" si="30"/>
        <v>10390</v>
      </c>
      <c r="U261" s="1">
        <f t="shared" si="31"/>
        <v>68862.135000000009</v>
      </c>
      <c r="V261" s="1">
        <f t="shared" si="32"/>
        <v>0</v>
      </c>
      <c r="W261" s="1">
        <f t="shared" si="33"/>
        <v>79252.135000000009</v>
      </c>
      <c r="X261" s="1">
        <f t="shared" si="34"/>
        <v>288415.81400000001</v>
      </c>
    </row>
    <row r="262" spans="1:24">
      <c r="A262">
        <v>2021</v>
      </c>
      <c r="B262" t="s">
        <v>36</v>
      </c>
      <c r="C262" t="s">
        <v>35</v>
      </c>
      <c r="D262" t="s">
        <v>34</v>
      </c>
      <c r="E262" t="s">
        <v>0</v>
      </c>
      <c r="F262" t="s">
        <v>0</v>
      </c>
      <c r="G262" t="s">
        <v>0</v>
      </c>
      <c r="H262" s="11">
        <v>814.35</v>
      </c>
      <c r="I262" s="11">
        <v>24.175000000000001</v>
      </c>
      <c r="J262" s="11">
        <v>84.724999999999994</v>
      </c>
      <c r="K262" s="11">
        <v>12.35</v>
      </c>
      <c r="L262" s="11">
        <v>0</v>
      </c>
      <c r="M262" s="12">
        <v>16123</v>
      </c>
      <c r="N262" s="10">
        <v>0</v>
      </c>
      <c r="O262" s="10">
        <v>10390</v>
      </c>
      <c r="P262" s="10">
        <v>19049</v>
      </c>
      <c r="Q262" s="10">
        <v>0</v>
      </c>
      <c r="R262" s="9">
        <f t="shared" si="28"/>
        <v>13129765.050000001</v>
      </c>
      <c r="S262" s="9">
        <f t="shared" si="29"/>
        <v>0</v>
      </c>
      <c r="T262" s="9">
        <f t="shared" si="30"/>
        <v>880292.74999999988</v>
      </c>
      <c r="U262" s="9">
        <f t="shared" si="31"/>
        <v>235255.15</v>
      </c>
      <c r="V262" s="1">
        <f t="shared" si="32"/>
        <v>0</v>
      </c>
      <c r="W262" s="1">
        <f t="shared" si="33"/>
        <v>1115547.8999999999</v>
      </c>
      <c r="X262" s="9">
        <f t="shared" si="34"/>
        <v>14245312.950000001</v>
      </c>
    </row>
    <row r="263" spans="1:24">
      <c r="A263">
        <v>2021</v>
      </c>
      <c r="B263" t="s">
        <v>33</v>
      </c>
      <c r="C263" t="s">
        <v>32</v>
      </c>
      <c r="D263" t="s">
        <v>31</v>
      </c>
      <c r="E263" t="s">
        <v>30</v>
      </c>
      <c r="F263" t="s">
        <v>29</v>
      </c>
      <c r="G263" t="s">
        <v>0</v>
      </c>
      <c r="H263" s="11">
        <v>1112.4169999999999</v>
      </c>
      <c r="I263" s="11">
        <v>64.171999999999997</v>
      </c>
      <c r="J263" s="11">
        <v>71.804000000000002</v>
      </c>
      <c r="K263" s="11">
        <v>33.661000000000001</v>
      </c>
      <c r="L263" s="11">
        <v>0</v>
      </c>
      <c r="M263" s="12">
        <v>16123</v>
      </c>
      <c r="N263" s="10">
        <v>0</v>
      </c>
      <c r="O263" s="10">
        <v>10390</v>
      </c>
      <c r="P263" s="10">
        <v>19049</v>
      </c>
      <c r="Q263" s="10">
        <v>0</v>
      </c>
      <c r="R263" s="9">
        <f t="shared" si="28"/>
        <v>17935499.290999997</v>
      </c>
      <c r="S263" s="9">
        <f t="shared" si="29"/>
        <v>0</v>
      </c>
      <c r="T263" s="9">
        <f t="shared" si="30"/>
        <v>746043.56</v>
      </c>
      <c r="U263" s="9">
        <f t="shared" si="31"/>
        <v>641208.38900000008</v>
      </c>
      <c r="V263" s="1">
        <f t="shared" si="32"/>
        <v>0</v>
      </c>
      <c r="W263" s="1">
        <f t="shared" si="33"/>
        <v>1387251.949</v>
      </c>
      <c r="X263" s="9">
        <f t="shared" si="34"/>
        <v>19322751.239999998</v>
      </c>
    </row>
    <row r="264" spans="1:24">
      <c r="A264">
        <v>2021</v>
      </c>
      <c r="B264" t="s">
        <v>28</v>
      </c>
      <c r="C264" t="s">
        <v>27</v>
      </c>
      <c r="D264" t="s">
        <v>26</v>
      </c>
      <c r="E264" t="s">
        <v>0</v>
      </c>
      <c r="F264" t="s">
        <v>0</v>
      </c>
      <c r="G264" t="s">
        <v>0</v>
      </c>
      <c r="H264" s="11">
        <v>409.89300000000003</v>
      </c>
      <c r="I264" s="11">
        <v>23.079000000000001</v>
      </c>
      <c r="J264" s="11">
        <v>17.974</v>
      </c>
      <c r="K264" s="11">
        <v>0</v>
      </c>
      <c r="L264" s="11">
        <v>0</v>
      </c>
      <c r="M264" s="12">
        <v>16123</v>
      </c>
      <c r="N264" s="10">
        <v>0</v>
      </c>
      <c r="O264" s="10">
        <v>10390</v>
      </c>
      <c r="P264" s="10">
        <v>19049</v>
      </c>
      <c r="Q264" s="10">
        <v>0</v>
      </c>
      <c r="R264" s="9">
        <f t="shared" si="28"/>
        <v>6608704.8390000006</v>
      </c>
      <c r="S264" s="9">
        <f t="shared" si="29"/>
        <v>0</v>
      </c>
      <c r="T264" s="9">
        <f t="shared" si="30"/>
        <v>186749.86000000002</v>
      </c>
      <c r="U264" s="9">
        <f t="shared" si="31"/>
        <v>0</v>
      </c>
      <c r="V264" s="1">
        <f t="shared" si="32"/>
        <v>0</v>
      </c>
      <c r="W264" s="1">
        <f t="shared" si="33"/>
        <v>186749.86000000002</v>
      </c>
      <c r="X264" s="9">
        <f t="shared" si="34"/>
        <v>6795454.699000001</v>
      </c>
    </row>
    <row r="265" spans="1:24">
      <c r="A265">
        <v>2021</v>
      </c>
      <c r="B265" t="s">
        <v>25</v>
      </c>
      <c r="C265" t="s">
        <v>24</v>
      </c>
      <c r="D265" t="s">
        <v>23</v>
      </c>
      <c r="E265" t="s">
        <v>22</v>
      </c>
      <c r="F265" t="s">
        <v>0</v>
      </c>
      <c r="G265" t="s">
        <v>0</v>
      </c>
      <c r="H265" s="11">
        <v>606.72500000000002</v>
      </c>
      <c r="I265" s="11">
        <v>17.574999999999999</v>
      </c>
      <c r="J265" s="11">
        <v>8.7749999999999986</v>
      </c>
      <c r="K265" s="11">
        <v>35.25</v>
      </c>
      <c r="L265" s="11">
        <v>0</v>
      </c>
      <c r="M265" s="12">
        <v>16123</v>
      </c>
      <c r="N265" s="10">
        <v>0</v>
      </c>
      <c r="O265" s="10">
        <v>10390</v>
      </c>
      <c r="P265" s="10">
        <v>19049</v>
      </c>
      <c r="Q265" s="10">
        <v>0</v>
      </c>
      <c r="R265" s="9">
        <f t="shared" si="28"/>
        <v>9782227.1750000007</v>
      </c>
      <c r="S265" s="9">
        <f t="shared" si="29"/>
        <v>0</v>
      </c>
      <c r="T265" s="9">
        <f t="shared" si="30"/>
        <v>91172.249999999985</v>
      </c>
      <c r="U265" s="9">
        <f t="shared" si="31"/>
        <v>671477.25</v>
      </c>
      <c r="V265" s="1">
        <f t="shared" si="32"/>
        <v>0</v>
      </c>
      <c r="W265" s="1">
        <f t="shared" si="33"/>
        <v>762649.5</v>
      </c>
      <c r="X265" s="9">
        <f t="shared" si="34"/>
        <v>10544876.675000001</v>
      </c>
    </row>
    <row r="266" spans="1:24">
      <c r="A266">
        <v>2021</v>
      </c>
      <c r="B266" t="s">
        <v>21</v>
      </c>
      <c r="C266" t="s">
        <v>20</v>
      </c>
      <c r="D266" t="s">
        <v>19</v>
      </c>
      <c r="E266" t="s">
        <v>18</v>
      </c>
      <c r="F266" t="s">
        <v>0</v>
      </c>
      <c r="G266" t="s">
        <v>0</v>
      </c>
      <c r="H266" s="11">
        <v>324.10000000000002</v>
      </c>
      <c r="I266" s="11">
        <v>21.375</v>
      </c>
      <c r="J266" s="11">
        <v>0</v>
      </c>
      <c r="K266" s="11">
        <v>0</v>
      </c>
      <c r="L266" s="11">
        <v>0</v>
      </c>
      <c r="M266" s="12">
        <v>16123</v>
      </c>
      <c r="N266" s="10">
        <v>0</v>
      </c>
      <c r="O266" s="10">
        <v>10390</v>
      </c>
      <c r="P266" s="10">
        <v>19049</v>
      </c>
      <c r="Q266" s="10">
        <v>0</v>
      </c>
      <c r="R266" s="9">
        <f t="shared" si="28"/>
        <v>5225464.3000000007</v>
      </c>
      <c r="S266" s="9">
        <f t="shared" si="29"/>
        <v>0</v>
      </c>
      <c r="T266" s="9">
        <f t="shared" si="30"/>
        <v>0</v>
      </c>
      <c r="U266" s="9">
        <f t="shared" si="31"/>
        <v>0</v>
      </c>
      <c r="V266" s="1">
        <f t="shared" si="32"/>
        <v>0</v>
      </c>
      <c r="W266" s="1">
        <f t="shared" si="33"/>
        <v>0</v>
      </c>
      <c r="X266" s="9">
        <f t="shared" si="34"/>
        <v>5225464.3000000007</v>
      </c>
    </row>
    <row r="267" spans="1:24">
      <c r="A267">
        <v>2021</v>
      </c>
      <c r="B267" t="s">
        <v>17</v>
      </c>
      <c r="C267" t="s">
        <v>16</v>
      </c>
      <c r="D267" t="s">
        <v>15</v>
      </c>
      <c r="E267" t="s">
        <v>0</v>
      </c>
      <c r="F267" t="s">
        <v>0</v>
      </c>
      <c r="G267" t="s">
        <v>0</v>
      </c>
      <c r="H267" s="11">
        <v>548.64800000000002</v>
      </c>
      <c r="I267" s="11">
        <v>12.256</v>
      </c>
      <c r="J267" s="11">
        <v>8.3079999999999998</v>
      </c>
      <c r="K267" s="11">
        <v>38.102000000000004</v>
      </c>
      <c r="L267" s="11">
        <v>0</v>
      </c>
      <c r="M267" s="12">
        <v>16123</v>
      </c>
      <c r="N267" s="10">
        <v>0</v>
      </c>
      <c r="O267" s="10">
        <v>10390</v>
      </c>
      <c r="P267" s="10">
        <v>19049</v>
      </c>
      <c r="Q267" s="10">
        <v>0</v>
      </c>
      <c r="R267" s="9">
        <f t="shared" si="28"/>
        <v>8845851.7039999999</v>
      </c>
      <c r="S267" s="9">
        <f t="shared" si="29"/>
        <v>0</v>
      </c>
      <c r="T267" s="9">
        <f t="shared" si="30"/>
        <v>86320.12</v>
      </c>
      <c r="U267" s="9">
        <f t="shared" si="31"/>
        <v>725804.99800000002</v>
      </c>
      <c r="V267" s="1">
        <f t="shared" si="32"/>
        <v>0</v>
      </c>
      <c r="W267" s="1">
        <f t="shared" si="33"/>
        <v>812125.11800000002</v>
      </c>
      <c r="X267" s="9">
        <f t="shared" si="34"/>
        <v>9657976.8220000006</v>
      </c>
    </row>
    <row r="268" spans="1:24">
      <c r="A268">
        <v>2021</v>
      </c>
      <c r="B268" t="s">
        <v>14</v>
      </c>
      <c r="C268" t="s">
        <v>13</v>
      </c>
      <c r="D268" t="s">
        <v>12</v>
      </c>
      <c r="E268" t="s">
        <v>11</v>
      </c>
      <c r="F268" t="s">
        <v>0</v>
      </c>
      <c r="G268" t="s">
        <v>0</v>
      </c>
      <c r="H268" s="11">
        <v>618.82499999999993</v>
      </c>
      <c r="I268" s="11">
        <v>36.975000000000001</v>
      </c>
      <c r="J268" s="11">
        <v>17.274999999999999</v>
      </c>
      <c r="K268" s="11">
        <v>95.100000000000009</v>
      </c>
      <c r="L268" s="11">
        <v>0</v>
      </c>
      <c r="M268" s="10">
        <v>16123</v>
      </c>
      <c r="N268" s="10">
        <v>0</v>
      </c>
      <c r="O268" s="10">
        <v>10390</v>
      </c>
      <c r="P268" s="10">
        <v>19049</v>
      </c>
      <c r="Q268" s="10">
        <v>0</v>
      </c>
      <c r="R268" s="9">
        <f t="shared" si="28"/>
        <v>9977315.4749999996</v>
      </c>
      <c r="S268" s="9">
        <f t="shared" si="29"/>
        <v>0</v>
      </c>
      <c r="T268" s="9">
        <f t="shared" si="30"/>
        <v>179487.24999999997</v>
      </c>
      <c r="U268" s="9">
        <f t="shared" si="31"/>
        <v>1811559.9000000001</v>
      </c>
      <c r="V268" s="9">
        <f t="shared" si="32"/>
        <v>0</v>
      </c>
      <c r="W268" s="1">
        <f t="shared" si="33"/>
        <v>1991047.1500000001</v>
      </c>
      <c r="X268" s="9">
        <f t="shared" si="34"/>
        <v>11968362.625</v>
      </c>
    </row>
    <row r="269" spans="1:24">
      <c r="A269" s="8" t="s">
        <v>3</v>
      </c>
      <c r="B269" s="8">
        <v>844704</v>
      </c>
      <c r="C269" t="s">
        <v>10</v>
      </c>
      <c r="D269" t="s">
        <v>0</v>
      </c>
      <c r="E269" t="s">
        <v>0</v>
      </c>
      <c r="F269" t="s">
        <v>0</v>
      </c>
      <c r="G269" t="s">
        <v>0</v>
      </c>
      <c r="H269" s="11">
        <v>13.898</v>
      </c>
      <c r="I269" s="11">
        <v>0</v>
      </c>
      <c r="J269" s="11">
        <v>0</v>
      </c>
      <c r="K269" s="11">
        <v>0</v>
      </c>
      <c r="L269" s="11">
        <v>0</v>
      </c>
      <c r="M269" s="10">
        <v>16123</v>
      </c>
      <c r="N269" s="10">
        <v>0</v>
      </c>
      <c r="O269" s="10">
        <v>10390</v>
      </c>
      <c r="P269" s="10">
        <v>19049</v>
      </c>
      <c r="Q269" s="10">
        <v>0</v>
      </c>
      <c r="R269" s="9">
        <f t="shared" si="28"/>
        <v>224077.454</v>
      </c>
      <c r="S269" s="9">
        <f t="shared" si="29"/>
        <v>0</v>
      </c>
      <c r="T269" s="9">
        <f t="shared" si="30"/>
        <v>0</v>
      </c>
      <c r="U269" s="9">
        <f t="shared" si="31"/>
        <v>0</v>
      </c>
      <c r="V269" s="9">
        <f t="shared" si="32"/>
        <v>0</v>
      </c>
      <c r="W269" s="1">
        <f t="shared" si="33"/>
        <v>0</v>
      </c>
      <c r="X269" s="9">
        <f t="shared" si="34"/>
        <v>224077.454</v>
      </c>
    </row>
    <row r="270" spans="1:24">
      <c r="A270" s="8" t="s">
        <v>3</v>
      </c>
      <c r="B270" s="8" t="s">
        <v>9</v>
      </c>
      <c r="C270" t="s">
        <v>8</v>
      </c>
      <c r="D270" t="s">
        <v>0</v>
      </c>
      <c r="E270" t="s">
        <v>0</v>
      </c>
      <c r="F270" t="s">
        <v>0</v>
      </c>
      <c r="G270" t="s">
        <v>0</v>
      </c>
      <c r="H270" s="11">
        <v>15.278</v>
      </c>
      <c r="I270" s="11">
        <v>0</v>
      </c>
      <c r="J270" s="11">
        <v>0</v>
      </c>
      <c r="K270" s="11">
        <v>0</v>
      </c>
      <c r="L270" s="11">
        <v>0</v>
      </c>
      <c r="M270" s="10">
        <v>16123</v>
      </c>
      <c r="N270" s="10">
        <v>0</v>
      </c>
      <c r="O270" s="10">
        <v>10390</v>
      </c>
      <c r="P270" s="10">
        <v>19049</v>
      </c>
      <c r="Q270" s="10">
        <v>0</v>
      </c>
      <c r="R270" s="9">
        <f t="shared" si="28"/>
        <v>246327.19400000002</v>
      </c>
      <c r="S270" s="9">
        <f t="shared" si="29"/>
        <v>0</v>
      </c>
      <c r="T270" s="9">
        <f t="shared" si="30"/>
        <v>0</v>
      </c>
      <c r="U270" s="9">
        <f t="shared" si="31"/>
        <v>0</v>
      </c>
      <c r="V270" s="9">
        <f t="shared" si="32"/>
        <v>0</v>
      </c>
      <c r="W270" s="1">
        <f t="shared" si="33"/>
        <v>0</v>
      </c>
      <c r="X270" s="9">
        <f t="shared" si="34"/>
        <v>246327.19400000002</v>
      </c>
    </row>
    <row r="271" spans="1:24">
      <c r="A271" s="8" t="s">
        <v>3</v>
      </c>
      <c r="B271" s="8" t="s">
        <v>7</v>
      </c>
      <c r="C271" t="s">
        <v>6</v>
      </c>
      <c r="D271" t="s">
        <v>0</v>
      </c>
      <c r="E271" t="s">
        <v>0</v>
      </c>
      <c r="F271" t="s">
        <v>0</v>
      </c>
      <c r="G271" t="s">
        <v>0</v>
      </c>
      <c r="H271" s="11">
        <v>76.5</v>
      </c>
      <c r="I271" s="11">
        <v>2</v>
      </c>
      <c r="J271" s="11">
        <v>0.9</v>
      </c>
      <c r="K271" s="11">
        <v>0</v>
      </c>
      <c r="L271" s="11">
        <v>0</v>
      </c>
      <c r="M271" s="10">
        <v>16123</v>
      </c>
      <c r="N271" s="10">
        <v>0</v>
      </c>
      <c r="O271" s="10">
        <v>10390</v>
      </c>
      <c r="P271" s="10">
        <v>19049</v>
      </c>
      <c r="Q271" s="10">
        <v>0</v>
      </c>
      <c r="R271" s="9">
        <f t="shared" si="28"/>
        <v>1233409.5</v>
      </c>
      <c r="S271" s="9">
        <f t="shared" si="29"/>
        <v>0</v>
      </c>
      <c r="T271" s="9">
        <f t="shared" si="30"/>
        <v>9351</v>
      </c>
      <c r="U271" s="9">
        <f t="shared" si="31"/>
        <v>0</v>
      </c>
      <c r="V271" s="9">
        <f t="shared" si="32"/>
        <v>0</v>
      </c>
      <c r="W271" s="1">
        <f t="shared" si="33"/>
        <v>9351</v>
      </c>
      <c r="X271" s="9">
        <f t="shared" si="34"/>
        <v>1242760.5</v>
      </c>
    </row>
    <row r="272" spans="1:24">
      <c r="A272" s="8" t="s">
        <v>3</v>
      </c>
      <c r="B272" s="8" t="s">
        <v>5</v>
      </c>
      <c r="C272" t="s">
        <v>4</v>
      </c>
      <c r="D272" t="s">
        <v>0</v>
      </c>
      <c r="E272" t="s">
        <v>0</v>
      </c>
      <c r="F272" t="s">
        <v>0</v>
      </c>
      <c r="G272" t="s">
        <v>0</v>
      </c>
      <c r="H272" s="11">
        <v>37.249999999999993</v>
      </c>
      <c r="I272" s="11">
        <v>0</v>
      </c>
      <c r="J272" s="11">
        <v>1</v>
      </c>
      <c r="K272" s="11">
        <v>0</v>
      </c>
      <c r="L272" s="11">
        <v>0</v>
      </c>
      <c r="M272" s="10">
        <v>16123</v>
      </c>
      <c r="N272" s="10">
        <v>0</v>
      </c>
      <c r="O272" s="10">
        <v>10390</v>
      </c>
      <c r="P272" s="10">
        <v>19049</v>
      </c>
      <c r="Q272" s="10">
        <v>0</v>
      </c>
      <c r="R272" s="9">
        <f t="shared" si="28"/>
        <v>600581.74999999988</v>
      </c>
      <c r="S272" s="9">
        <f t="shared" si="29"/>
        <v>0</v>
      </c>
      <c r="T272" s="9">
        <f t="shared" si="30"/>
        <v>10390</v>
      </c>
      <c r="U272" s="9">
        <f t="shared" si="31"/>
        <v>0</v>
      </c>
      <c r="V272" s="9">
        <f t="shared" si="32"/>
        <v>0</v>
      </c>
      <c r="W272" s="1">
        <f t="shared" si="33"/>
        <v>10390</v>
      </c>
      <c r="X272" s="9">
        <f t="shared" si="34"/>
        <v>610971.74999999988</v>
      </c>
    </row>
    <row r="273" spans="1:24" ht="15" thickBot="1">
      <c r="A273" s="8" t="s">
        <v>3</v>
      </c>
      <c r="B273" s="8" t="s">
        <v>2</v>
      </c>
      <c r="C273" t="s">
        <v>1</v>
      </c>
      <c r="D273" t="s">
        <v>0</v>
      </c>
      <c r="E273" t="s">
        <v>0</v>
      </c>
      <c r="F273" t="s">
        <v>0</v>
      </c>
      <c r="G273" t="s">
        <v>0</v>
      </c>
      <c r="H273" s="7">
        <v>5.9499999999999993</v>
      </c>
      <c r="I273" s="7">
        <v>0</v>
      </c>
      <c r="J273" s="7">
        <v>0</v>
      </c>
      <c r="K273" s="7">
        <v>0</v>
      </c>
      <c r="L273" s="7">
        <v>0</v>
      </c>
      <c r="M273" s="6">
        <v>16123</v>
      </c>
      <c r="N273" s="6">
        <v>0</v>
      </c>
      <c r="O273" s="6">
        <v>10390</v>
      </c>
      <c r="P273" s="6">
        <v>19049</v>
      </c>
      <c r="Q273" s="6">
        <v>0</v>
      </c>
      <c r="R273" s="5">
        <f t="shared" si="28"/>
        <v>95931.849999999991</v>
      </c>
      <c r="S273" s="5">
        <f t="shared" si="29"/>
        <v>0</v>
      </c>
      <c r="T273" s="5">
        <f t="shared" si="30"/>
        <v>0</v>
      </c>
      <c r="U273" s="5">
        <f t="shared" si="31"/>
        <v>0</v>
      </c>
      <c r="V273" s="5">
        <f t="shared" si="32"/>
        <v>0</v>
      </c>
      <c r="W273" s="5">
        <f t="shared" si="33"/>
        <v>0</v>
      </c>
      <c r="X273" s="5">
        <f t="shared" si="34"/>
        <v>95931.849999999991</v>
      </c>
    </row>
    <row r="274" spans="1:24" ht="15" thickTop="1">
      <c r="H274" s="4">
        <f>SUM(H2:H273)</f>
        <v>135516.19700000001</v>
      </c>
      <c r="I274" s="4">
        <f>SUM(I2:I273)</f>
        <v>5409.161000000001</v>
      </c>
      <c r="J274" s="4">
        <f>SUM(J2:J273)</f>
        <v>6654.6430000000037</v>
      </c>
      <c r="K274" s="4">
        <f>SUM(K2:K273)</f>
        <v>11553.231000000009</v>
      </c>
      <c r="L274" s="4">
        <f>SUM(L2:L273)</f>
        <v>174.90100000000001</v>
      </c>
      <c r="M274" s="4"/>
      <c r="N274" s="4"/>
      <c r="O274" s="4"/>
      <c r="P274" s="4"/>
      <c r="Q274" s="4"/>
      <c r="R274" s="1">
        <f t="shared" ref="R274:X274" si="35">SUM(R2:R273)</f>
        <v>2184927644.2310004</v>
      </c>
      <c r="S274" s="1">
        <f t="shared" si="35"/>
        <v>0</v>
      </c>
      <c r="T274" s="1">
        <f t="shared" si="35"/>
        <v>69141740.769999996</v>
      </c>
      <c r="U274" s="1">
        <f t="shared" si="35"/>
        <v>220077497.31900001</v>
      </c>
      <c r="V274" s="1">
        <f t="shared" si="35"/>
        <v>12217515.988</v>
      </c>
      <c r="W274" s="1">
        <f t="shared" si="35"/>
        <v>301436754.07699996</v>
      </c>
      <c r="X274" s="3">
        <f t="shared" si="35"/>
        <v>2486364398.3079982</v>
      </c>
    </row>
  </sheetData>
  <autoFilter ref="A1:X274"/>
  <conditionalFormatting sqref="D2:G273">
    <cfRule type="containsText" dxfId="0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Glossary</vt:lpstr>
      <vt:lpstr>Total sum of yr-end proj pymts</vt:lpstr>
    </vt:vector>
  </TitlesOfParts>
  <Company>NYC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. .</cp:lastModifiedBy>
  <dcterms:created xsi:type="dcterms:W3CDTF">2021-05-27T12:57:44Z</dcterms:created>
  <dcterms:modified xsi:type="dcterms:W3CDTF">2021-05-28T21:01:58Z</dcterms:modified>
</cp:coreProperties>
</file>